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U:\SHARED\GOSS\Finance\CDC\Dragos\Attachments - clutter\"/>
    </mc:Choice>
  </mc:AlternateContent>
  <xr:revisionPtr revIDLastSave="0" documentId="8_{5976A0DA-209B-4CFD-B644-F3AF58B7239C}" xr6:coauthVersionLast="47" xr6:coauthVersionMax="47" xr10:uidLastSave="{00000000-0000-0000-0000-000000000000}"/>
  <bookViews>
    <workbookView xWindow="-108" yWindow="-108" windowWidth="23256" windowHeight="12576" xr2:uid="{660FE90D-3A7E-449A-9ECC-E739DD4A7522}"/>
  </bookViews>
  <sheets>
    <sheet name="CDC Expenditure April 25" sheetId="1" r:id="rId1"/>
  </sheets>
  <definedNames>
    <definedName name="_xlnm._FilterDatabase" localSheetId="0" hidden="1">'CDC Expenditure April 25'!$A$7:$J$520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0" i="1" l="1"/>
  <c r="I500" i="1"/>
  <c r="I499" i="1"/>
  <c r="I498" i="1"/>
  <c r="I446" i="1"/>
  <c r="I436" i="1"/>
  <c r="I430" i="1"/>
  <c r="I398" i="1"/>
  <c r="I378" i="1"/>
  <c r="I318" i="1"/>
  <c r="I273" i="1"/>
  <c r="I269" i="1"/>
  <c r="I150" i="1"/>
  <c r="I145" i="1"/>
  <c r="I42" i="1"/>
  <c r="I41" i="1"/>
  <c r="I40" i="1"/>
  <c r="I25" i="1"/>
</calcChain>
</file>

<file path=xl/sharedStrings.xml><?xml version="1.0" encoding="utf-8"?>
<sst xmlns="http://schemas.openxmlformats.org/spreadsheetml/2006/main" count="2889" uniqueCount="863">
  <si>
    <t>Cotswold District Council Payments To Suppliers - April 2025</t>
  </si>
  <si>
    <t>Accounts Payable Data</t>
  </si>
  <si>
    <t>Transaction No</t>
  </si>
  <si>
    <t>Invoice Ref.</t>
  </si>
  <si>
    <t>Vendor Name</t>
  </si>
  <si>
    <t>Expense</t>
  </si>
  <si>
    <t>Expense Type</t>
  </si>
  <si>
    <t>Payment Date</t>
  </si>
  <si>
    <t>Amount</t>
  </si>
  <si>
    <t>Service</t>
  </si>
  <si>
    <t>A &amp; E Fire and Security Ltd</t>
  </si>
  <si>
    <t>R2005</t>
  </si>
  <si>
    <t>ADB412</t>
  </si>
  <si>
    <t>R &amp; M of Build Health &amp; Safety</t>
  </si>
  <si>
    <t>Moreton-in-Marsh, Offices - Maintenance</t>
  </si>
  <si>
    <t>R2008</t>
  </si>
  <si>
    <t>FIE418</t>
  </si>
  <si>
    <t>R &amp; M of Build - Reactive Repairs</t>
  </si>
  <si>
    <t>Abberley House/44 Black Jack St.</t>
  </si>
  <si>
    <t>FIE419</t>
  </si>
  <si>
    <t>Compton House</t>
  </si>
  <si>
    <t>AC/BC Design and Build Services Ltd</t>
  </si>
  <si>
    <t>C5000</t>
  </si>
  <si>
    <t>CAP010</t>
  </si>
  <si>
    <t>Grants</t>
  </si>
  <si>
    <t>Disabled Facilities Grants</t>
  </si>
  <si>
    <t>ADC Environment Limited</t>
  </si>
  <si>
    <t>R1700</t>
  </si>
  <si>
    <t>DEV001</t>
  </si>
  <si>
    <t>Staff Advertising Costs</t>
  </si>
  <si>
    <t>Development Control - Applications</t>
  </si>
  <si>
    <t>052017-RAU-07</t>
  </si>
  <si>
    <t>AK Urbanism Ltd</t>
  </si>
  <si>
    <t>R4411</t>
  </si>
  <si>
    <t>DEV499</t>
  </si>
  <si>
    <t>Consultancy Fees</t>
  </si>
  <si>
    <t xml:space="preserve">Development Services Holding Account					</t>
  </si>
  <si>
    <t>052017-RAU-08</t>
  </si>
  <si>
    <t>E2020166991</t>
  </si>
  <si>
    <t>Allstar Business Solutions Limited</t>
  </si>
  <si>
    <t>R3001</t>
  </si>
  <si>
    <t>REG009</t>
  </si>
  <si>
    <t>Diesel</t>
  </si>
  <si>
    <t>Environmental Protection</t>
  </si>
  <si>
    <t>E2020238812</t>
  </si>
  <si>
    <t>Alpha Colour Printers Limited</t>
  </si>
  <si>
    <t>R4000</t>
  </si>
  <si>
    <t>RYC002</t>
  </si>
  <si>
    <t>Equipment Purchase</t>
  </si>
  <si>
    <t>Green Waste</t>
  </si>
  <si>
    <t>Alpha Response Print &amp; Mail Limited</t>
  </si>
  <si>
    <t>R4408</t>
  </si>
  <si>
    <t>ELE006</t>
  </si>
  <si>
    <t>Other Contractors Fees</t>
  </si>
  <si>
    <t>County Elections</t>
  </si>
  <si>
    <t>R4304</t>
  </si>
  <si>
    <t>ELE001</t>
  </si>
  <si>
    <t>Photocopier Operating Lease</t>
  </si>
  <si>
    <t>Registration of Electors</t>
  </si>
  <si>
    <t>R4300</t>
  </si>
  <si>
    <t>ELE004</t>
  </si>
  <si>
    <t>Printing - Services</t>
  </si>
  <si>
    <t>Parliamentary Elections</t>
  </si>
  <si>
    <t>Redacted Personal Information</t>
  </si>
  <si>
    <t>Amazon EU SARL, UK branch</t>
  </si>
  <si>
    <t>R4623</t>
  </si>
  <si>
    <t>HOM001</t>
  </si>
  <si>
    <t>Tenants Expenses</t>
  </si>
  <si>
    <t>Homelessness</t>
  </si>
  <si>
    <t>Arco Limited</t>
  </si>
  <si>
    <t>Equipment Purchase &amp; Delivery Charges</t>
  </si>
  <si>
    <t>ASAP Personal Couriers Ltd</t>
  </si>
  <si>
    <t>ELE003</t>
  </si>
  <si>
    <t>Elections Support/Overheads</t>
  </si>
  <si>
    <t>2425/1946</t>
  </si>
  <si>
    <t>Association for Public Service Excellence (APSE)</t>
  </si>
  <si>
    <t>COR400</t>
  </si>
  <si>
    <t>Savings and Growth Items</t>
  </si>
  <si>
    <t>Avon Road Mark Limited</t>
  </si>
  <si>
    <t>CPK402</t>
  </si>
  <si>
    <t>Car Parks - Maintenance</t>
  </si>
  <si>
    <t>CIL-APRIL2025-BAGENDON</t>
  </si>
  <si>
    <t>Bagendon Parish Council</t>
  </si>
  <si>
    <t>R6282</t>
  </si>
  <si>
    <t>CIL001</t>
  </si>
  <si>
    <t>Contributions</t>
  </si>
  <si>
    <t>Community Infrastructure Levy</t>
  </si>
  <si>
    <t>REPF GRANT HEARING SYSTEM</t>
  </si>
  <si>
    <t>Barn Theatre Project</t>
  </si>
  <si>
    <t>CAP313</t>
  </si>
  <si>
    <t>UK Rural Prosperity Fund</t>
  </si>
  <si>
    <t>CIL-APRIL2025-BARRINGTON</t>
  </si>
  <si>
    <t>Barrington Parish Council</t>
  </si>
  <si>
    <t>Bemrose Booth Paragon Limited</t>
  </si>
  <si>
    <t>R4303</t>
  </si>
  <si>
    <t>CPK401</t>
  </si>
  <si>
    <t>Printing - Other Consumables</t>
  </si>
  <si>
    <t>Car Parks</t>
  </si>
  <si>
    <t>1482/25</t>
  </si>
  <si>
    <t>BGG GARDEN &amp; TREE CARE LTD</t>
  </si>
  <si>
    <t>R2070</t>
  </si>
  <si>
    <t>Tree Work</t>
  </si>
  <si>
    <t>CI-00014517</t>
  </si>
  <si>
    <t>Bishop Fleming LLP</t>
  </si>
  <si>
    <t>R4430</t>
  </si>
  <si>
    <t>COR007</t>
  </si>
  <si>
    <t>Audit Fees</t>
  </si>
  <si>
    <t>External Audit Fees</t>
  </si>
  <si>
    <t>BK Removals &amp; Storage Ltd</t>
  </si>
  <si>
    <t>CIL-APRIL2025-BLEDINGTON</t>
  </si>
  <si>
    <t>Bledington Parish Council</t>
  </si>
  <si>
    <t>CIL-APRIL2025-BLOCKLEY</t>
  </si>
  <si>
    <t>Blockley Parish Council</t>
  </si>
  <si>
    <t>Bloodhound Education Ltd</t>
  </si>
  <si>
    <t>R4400</t>
  </si>
  <si>
    <t>COM405</t>
  </si>
  <si>
    <t>Services - Professional Fees</t>
  </si>
  <si>
    <t>Health Development</t>
  </si>
  <si>
    <t>CIL-APRIL2025-BOTW</t>
  </si>
  <si>
    <t>Bourton on the Water Parish Council</t>
  </si>
  <si>
    <t>Bramatt Computing Limited</t>
  </si>
  <si>
    <t>SUP005</t>
  </si>
  <si>
    <t>ICT</t>
  </si>
  <si>
    <t>REG002</t>
  </si>
  <si>
    <t>Licensing</t>
  </si>
  <si>
    <t>British Gas Business</t>
  </si>
  <si>
    <t>R2101</t>
  </si>
  <si>
    <t>FIE426</t>
  </si>
  <si>
    <t>Gas</t>
  </si>
  <si>
    <t>Wilkinson's West Bromich</t>
  </si>
  <si>
    <t>R2100</t>
  </si>
  <si>
    <t>HOM406</t>
  </si>
  <si>
    <t>Electricity</t>
  </si>
  <si>
    <t>Temporary Emergency Accommodation</t>
  </si>
  <si>
    <t>British Gas Trading Limited T/A British Gas Lite</t>
  </si>
  <si>
    <t>FIE424</t>
  </si>
  <si>
    <t>Bourton VIC</t>
  </si>
  <si>
    <t>British Standards Institution (BSI)</t>
  </si>
  <si>
    <t>R4701</t>
  </si>
  <si>
    <t>BUC001</t>
  </si>
  <si>
    <t>Subscriptions</t>
  </si>
  <si>
    <t>Building Control - Fee Earning Work</t>
  </si>
  <si>
    <t>CIL-APRIL2025-BROADWELL</t>
  </si>
  <si>
    <t>Broadwell Parish Council</t>
  </si>
  <si>
    <t>Bromford Flagship Ltd</t>
  </si>
  <si>
    <t>B-1207641</t>
  </si>
  <si>
    <t>Bryt Energy Limited</t>
  </si>
  <si>
    <t>HLD411</t>
  </si>
  <si>
    <t>Waste - Cemeteries</t>
  </si>
  <si>
    <t>B-1211593</t>
  </si>
  <si>
    <t>WST402</t>
  </si>
  <si>
    <t>South Cerney Depot, Packers Leaze</t>
  </si>
  <si>
    <t>B-1220559</t>
  </si>
  <si>
    <t>CCM001</t>
  </si>
  <si>
    <t>Cemetery, Crematorium and Churchyards</t>
  </si>
  <si>
    <t>B-1220560</t>
  </si>
  <si>
    <t>HOM005</t>
  </si>
  <si>
    <t>Homelessness Hostel Accommodation</t>
  </si>
  <si>
    <t>B-1220562</t>
  </si>
  <si>
    <t>B-1220565</t>
  </si>
  <si>
    <t>REG019</t>
  </si>
  <si>
    <t>Public Conveniences</t>
  </si>
  <si>
    <t>B-1220568</t>
  </si>
  <si>
    <t>B-1220569</t>
  </si>
  <si>
    <t>B-1220570</t>
  </si>
  <si>
    <t>B-1220571</t>
  </si>
  <si>
    <t>B-1220575</t>
  </si>
  <si>
    <t>FIE410</t>
  </si>
  <si>
    <t>Commercial Properties - General</t>
  </si>
  <si>
    <t>B-1220579</t>
  </si>
  <si>
    <t>B-1220583</t>
  </si>
  <si>
    <t>B-1220588</t>
  </si>
  <si>
    <t>B-1220590</t>
  </si>
  <si>
    <t>B-1220591</t>
  </si>
  <si>
    <t>B-1220594</t>
  </si>
  <si>
    <t>B-1220595</t>
  </si>
  <si>
    <t>B-1220596</t>
  </si>
  <si>
    <t>FIE411</t>
  </si>
  <si>
    <t>Old Memorial Hospital (inc Cottages)</t>
  </si>
  <si>
    <t>B-1220602</t>
  </si>
  <si>
    <t>B-1220607</t>
  </si>
  <si>
    <t>B-1220620</t>
  </si>
  <si>
    <t>B-1220622</t>
  </si>
  <si>
    <t>B-1220630</t>
  </si>
  <si>
    <t>B-1220637</t>
  </si>
  <si>
    <t>B-1220643</t>
  </si>
  <si>
    <t>B-1220661</t>
  </si>
  <si>
    <t>B-1220669</t>
  </si>
  <si>
    <t>B-1220671</t>
  </si>
  <si>
    <t>B-1222635</t>
  </si>
  <si>
    <t>B-1226346</t>
  </si>
  <si>
    <t>B-1226348</t>
  </si>
  <si>
    <t>B-1226350</t>
  </si>
  <si>
    <t>B-1226352</t>
  </si>
  <si>
    <t>B-1226353</t>
  </si>
  <si>
    <t>B-1226354</t>
  </si>
  <si>
    <t>B-1226358</t>
  </si>
  <si>
    <t>B-1226362</t>
  </si>
  <si>
    <t>B-1226366</t>
  </si>
  <si>
    <t>B-1226371</t>
  </si>
  <si>
    <t>B-1226373</t>
  </si>
  <si>
    <t>B-1226374</t>
  </si>
  <si>
    <t>B-1226377</t>
  </si>
  <si>
    <t>B-1226378</t>
  </si>
  <si>
    <t>B-1226384</t>
  </si>
  <si>
    <t>B-1226388</t>
  </si>
  <si>
    <t>B-1226400</t>
  </si>
  <si>
    <t>B-1226402</t>
  </si>
  <si>
    <t>B-1226410</t>
  </si>
  <si>
    <t>B-1226416</t>
  </si>
  <si>
    <t>B-1226419</t>
  </si>
  <si>
    <t>B-1226433</t>
  </si>
  <si>
    <t>B-1226435</t>
  </si>
  <si>
    <t>B-1226437</t>
  </si>
  <si>
    <t>B-1226509</t>
  </si>
  <si>
    <t>B-1226510</t>
  </si>
  <si>
    <t>B-1226511</t>
  </si>
  <si>
    <t>B-1226512</t>
  </si>
  <si>
    <t>B-1230886</t>
  </si>
  <si>
    <t>B-1230887</t>
  </si>
  <si>
    <t>B-1230888</t>
  </si>
  <si>
    <t>B-1230889</t>
  </si>
  <si>
    <t>B-1230890</t>
  </si>
  <si>
    <t>B-1230891</t>
  </si>
  <si>
    <t>B-1230892</t>
  </si>
  <si>
    <t>B-1230893</t>
  </si>
  <si>
    <t>B-1230894</t>
  </si>
  <si>
    <t>B-1230895</t>
  </si>
  <si>
    <t>B-1230896</t>
  </si>
  <si>
    <t>B-1230897</t>
  </si>
  <si>
    <t>M004 AH</t>
  </si>
  <si>
    <t>BT (Business Billing - Durham)</t>
  </si>
  <si>
    <t>R4514</t>
  </si>
  <si>
    <t>ADB401</t>
  </si>
  <si>
    <t>Tel Calls/Rental/Service Charges</t>
  </si>
  <si>
    <t>Trinity Road, Offices</t>
  </si>
  <si>
    <t>Canon (UK) Limited</t>
  </si>
  <si>
    <t>R4503</t>
  </si>
  <si>
    <t>Comms - Postal Charges</t>
  </si>
  <si>
    <t>R4305</t>
  </si>
  <si>
    <t>Photocopier Charges - Usage</t>
  </si>
  <si>
    <t>R4302</t>
  </si>
  <si>
    <t>PSM001</t>
  </si>
  <si>
    <t>Printing - Inks and Chemicals</t>
  </si>
  <si>
    <t>Planning – SMSS</t>
  </si>
  <si>
    <t>REPF GRANT PAYMENT 3</t>
  </si>
  <si>
    <t>Capsule</t>
  </si>
  <si>
    <t>Carrington West Limited</t>
  </si>
  <si>
    <t>R1100</t>
  </si>
  <si>
    <t>Agency Staff</t>
  </si>
  <si>
    <t>Castle Water Ltd</t>
  </si>
  <si>
    <t>R2401</t>
  </si>
  <si>
    <t>Water Services - Metered</t>
  </si>
  <si>
    <t>TE00788594</t>
  </si>
  <si>
    <t>Central Event Hire T/A Furniture Hire UK</t>
  </si>
  <si>
    <t>R4001</t>
  </si>
  <si>
    <t>Tools &amp; Equipment - Hire</t>
  </si>
  <si>
    <t>Chartered Institute of Housing</t>
  </si>
  <si>
    <t>CIL-APRIL2025-CHEDWORTH</t>
  </si>
  <si>
    <t>Chedworth Parish Council</t>
  </si>
  <si>
    <t>UKSPF GRANT PAYMENT 12</t>
  </si>
  <si>
    <t>Chipping Campden Information Centre</t>
  </si>
  <si>
    <t>CAP312</t>
  </si>
  <si>
    <t>UK Shared Prosperity Fund</t>
  </si>
  <si>
    <t>CIL-APRIL2025-CCAMPDEN</t>
  </si>
  <si>
    <t>Chipping Campden Town Council</t>
  </si>
  <si>
    <t>S253096</t>
  </si>
  <si>
    <t>Chipside Limited</t>
  </si>
  <si>
    <t>S253107</t>
  </si>
  <si>
    <t>S253279</t>
  </si>
  <si>
    <t>S253376</t>
  </si>
  <si>
    <t>S253436</t>
  </si>
  <si>
    <t>UKSPF GRANT Q1</t>
  </si>
  <si>
    <t>Churn Neighbourhood Project Limited</t>
  </si>
  <si>
    <t>R4700</t>
  </si>
  <si>
    <t>ECD012</t>
  </si>
  <si>
    <t>SPF People and Skills</t>
  </si>
  <si>
    <t>WCM2FUNDING</t>
  </si>
  <si>
    <t>CIA Fire &amp; Security Limited</t>
  </si>
  <si>
    <t>FIE415</t>
  </si>
  <si>
    <t>Old Station</t>
  </si>
  <si>
    <t>ENA401</t>
  </si>
  <si>
    <t>Housing Enabling Properties</t>
  </si>
  <si>
    <t>R2004</t>
  </si>
  <si>
    <t>R &amp; M of Build Programmed</t>
  </si>
  <si>
    <t>CIL-APRIL2025-CIREN</t>
  </si>
  <si>
    <t>Cirencester Town Council</t>
  </si>
  <si>
    <t>CES2501086</t>
  </si>
  <si>
    <t>Civica Election Services Limited</t>
  </si>
  <si>
    <t>ELE002</t>
  </si>
  <si>
    <t>District Elections</t>
  </si>
  <si>
    <t>C/RB328130</t>
  </si>
  <si>
    <t>Civica UK Limited</t>
  </si>
  <si>
    <t>HBP001</t>
  </si>
  <si>
    <t>IT - Maint Agreements</t>
  </si>
  <si>
    <t>Revenues &amp; Benefits Collection</t>
  </si>
  <si>
    <t>MDN286792-27</t>
  </si>
  <si>
    <t>Claranet Ltd</t>
  </si>
  <si>
    <t>R4531</t>
  </si>
  <si>
    <t>IT - Purchase of Software</t>
  </si>
  <si>
    <t>MDR262165-1</t>
  </si>
  <si>
    <t>R4535</t>
  </si>
  <si>
    <t>IT - Licences</t>
  </si>
  <si>
    <t>MDR262166-1</t>
  </si>
  <si>
    <t>MDR262364-1</t>
  </si>
  <si>
    <t>MDR263884-1</t>
  </si>
  <si>
    <t>MDR263885-1</t>
  </si>
  <si>
    <t>MDR263886-1</t>
  </si>
  <si>
    <t>MDR263887-1</t>
  </si>
  <si>
    <t>MDR264364-1</t>
  </si>
  <si>
    <t>MDR264365-1</t>
  </si>
  <si>
    <t>MDR264519-1</t>
  </si>
  <si>
    <t>MDR264520-1</t>
  </si>
  <si>
    <t>MDR264552-1</t>
  </si>
  <si>
    <t>MDR264568-1</t>
  </si>
  <si>
    <t>MDR264582-1</t>
  </si>
  <si>
    <t>MDR264621-1</t>
  </si>
  <si>
    <t>MDR264778-1</t>
  </si>
  <si>
    <t>MDR264818-1</t>
  </si>
  <si>
    <t>R4534</t>
  </si>
  <si>
    <t>MDR265438-1</t>
  </si>
  <si>
    <t>MDR266439-1</t>
  </si>
  <si>
    <t>MDR266696-1</t>
  </si>
  <si>
    <t>MDR266697-1</t>
  </si>
  <si>
    <t>MDR266698-1</t>
  </si>
  <si>
    <t>MDR266758-1</t>
  </si>
  <si>
    <t>MDR275948-1</t>
  </si>
  <si>
    <t>MDR276585-1</t>
  </si>
  <si>
    <t>MDR277218-1</t>
  </si>
  <si>
    <t>MDR277262-1</t>
  </si>
  <si>
    <t>MDR277587-1</t>
  </si>
  <si>
    <t>COTS-MARCH25</t>
  </si>
  <si>
    <t>Clark-Milbourne Ltd t/a Bridge House</t>
  </si>
  <si>
    <t>R4971</t>
  </si>
  <si>
    <t>Bed &amp; Breakfast payments</t>
  </si>
  <si>
    <t>CIL-APRIL2025-COLNSTDENN</t>
  </si>
  <si>
    <t>Coln St Dennis Parish Council</t>
  </si>
  <si>
    <t>S-0003579324</t>
  </si>
  <si>
    <t>Computershare Voucher Services</t>
  </si>
  <si>
    <t>R1421</t>
  </si>
  <si>
    <t>SUP003</t>
  </si>
  <si>
    <t>Child Care Voucher Scheme</t>
  </si>
  <si>
    <t>Human Resources</t>
  </si>
  <si>
    <t>Connolly &amp; Callaghan Limited</t>
  </si>
  <si>
    <t>INV-3757</t>
  </si>
  <si>
    <t>Conteur Limited</t>
  </si>
  <si>
    <t>SUP018</t>
  </si>
  <si>
    <t>Press &amp; PR/Communications</t>
  </si>
  <si>
    <t>INV-3789</t>
  </si>
  <si>
    <t>CF/CDC/UKP2024/25</t>
  </si>
  <si>
    <t>Cotswold Friends</t>
  </si>
  <si>
    <t>COTSWOLD HOMES FEST</t>
  </si>
  <si>
    <t>HLD499</t>
  </si>
  <si>
    <t>S &amp; S Holding Account</t>
  </si>
  <si>
    <t>UKSPF GRANT 24-25</t>
  </si>
  <si>
    <t>ECD010</t>
  </si>
  <si>
    <t>ECD010 – SPF Community and Place</t>
  </si>
  <si>
    <t>Cottsway Housing Association Limited</t>
  </si>
  <si>
    <t>IN121-2024-5</t>
  </si>
  <si>
    <t>CRFC Trading Ltd</t>
  </si>
  <si>
    <t>R2200</t>
  </si>
  <si>
    <t>Rent</t>
  </si>
  <si>
    <t>CD-243838578</t>
  </si>
  <si>
    <t>Culligan (UK) Ltd</t>
  </si>
  <si>
    <t>CD-243838580</t>
  </si>
  <si>
    <t>CCM402</t>
  </si>
  <si>
    <t>Cemeteries - Maintenance</t>
  </si>
  <si>
    <t>CD-243838581</t>
  </si>
  <si>
    <t>R4022</t>
  </si>
  <si>
    <t>ADB411</t>
  </si>
  <si>
    <t>Year End Stock Figure</t>
  </si>
  <si>
    <t>Moreton-in-Marsh, Offices</t>
  </si>
  <si>
    <t>D F Williams Cleaning Services Limited</t>
  </si>
  <si>
    <t>R2700</t>
  </si>
  <si>
    <t>Contract Cleaning</t>
  </si>
  <si>
    <t>D J Sollis Survey Services T/A Survey Services</t>
  </si>
  <si>
    <t>STC001</t>
  </si>
  <si>
    <t>Street Cleaning</t>
  </si>
  <si>
    <t>Danfo (UK) Limited</t>
  </si>
  <si>
    <t>INV-0422</t>
  </si>
  <si>
    <t>Daniel James Media</t>
  </si>
  <si>
    <t>R4318</t>
  </si>
  <si>
    <t>TOU403</t>
  </si>
  <si>
    <t>Photography &amp; Promotional Materials/Design</t>
  </si>
  <si>
    <t>Cotswold Tourism Partnership</t>
  </si>
  <si>
    <t>Day Developments Limited</t>
  </si>
  <si>
    <t>Dell Corporation Limited</t>
  </si>
  <si>
    <t>SUP017</t>
  </si>
  <si>
    <t>Business Improvement/Transformation</t>
  </si>
  <si>
    <t>IN1108558373</t>
  </si>
  <si>
    <t>Drax Energy Solutions Ltd</t>
  </si>
  <si>
    <t>CIL-APRIL2025-DRIFFIELD</t>
  </si>
  <si>
    <t>Driffield Parish Council</t>
  </si>
  <si>
    <t>CIL-APRIL2025-EBRINGTON</t>
  </si>
  <si>
    <t>Ebrington Parish Council</t>
  </si>
  <si>
    <t>Ecovision Asset Management Ltd</t>
  </si>
  <si>
    <t>C1107</t>
  </si>
  <si>
    <t>CAP102</t>
  </si>
  <si>
    <t>Building Works</t>
  </si>
  <si>
    <t>Carbon Efficiency Works [Solar PV]</t>
  </si>
  <si>
    <t>V02333211307</t>
  </si>
  <si>
    <t>EE Limited  (T-Mobile)</t>
  </si>
  <si>
    <t>SUP402</t>
  </si>
  <si>
    <t>Glos. Counter Fraud Unit</t>
  </si>
  <si>
    <t>CIL-APRIL2025-ELKSTONE</t>
  </si>
  <si>
    <t>Elkstone Parish Council</t>
  </si>
  <si>
    <t>Euclid Limited</t>
  </si>
  <si>
    <t>PUT001</t>
  </si>
  <si>
    <t>Concessionary Travel</t>
  </si>
  <si>
    <t>ex003247</t>
  </si>
  <si>
    <t>Event-X Ltd</t>
  </si>
  <si>
    <t>R4611</t>
  </si>
  <si>
    <t>SUP032</t>
  </si>
  <si>
    <t>Conference Expenses</t>
  </si>
  <si>
    <t>Strategic Directors</t>
  </si>
  <si>
    <t>Exacom Systems Limited</t>
  </si>
  <si>
    <t>R4010</t>
  </si>
  <si>
    <t>Materials - Other Materials</t>
  </si>
  <si>
    <t>IAA32002967369</t>
  </si>
  <si>
    <t>Experian Limited</t>
  </si>
  <si>
    <t>R1400</t>
  </si>
  <si>
    <t>Medical Fees</t>
  </si>
  <si>
    <t>W4W 1019</t>
  </si>
  <si>
    <t>Fairford and Lechlade Areas Working for Wellbeing</t>
  </si>
  <si>
    <t>R4100</t>
  </si>
  <si>
    <t>Catering - Refreshments</t>
  </si>
  <si>
    <t>Fairford Community Centre Limited</t>
  </si>
  <si>
    <t>R2201</t>
  </si>
  <si>
    <t>Room Hire</t>
  </si>
  <si>
    <t>G7 Business Solutions Limited</t>
  </si>
  <si>
    <t>SUP042</t>
  </si>
  <si>
    <t>GO Support and Hosting</t>
  </si>
  <si>
    <t>Glosjobs Limited</t>
  </si>
  <si>
    <t>SUP020</t>
  </si>
  <si>
    <t>Training &amp; Development</t>
  </si>
  <si>
    <t>Gloucestershire County Council</t>
  </si>
  <si>
    <t>CCR001</t>
  </si>
  <si>
    <t>Community Safety (Crime Reduction)</t>
  </si>
  <si>
    <t>R4974</t>
  </si>
  <si>
    <t>LLC001</t>
  </si>
  <si>
    <t>Reimbursement to other L.A.'s</t>
  </si>
  <si>
    <t>Local Land Charges</t>
  </si>
  <si>
    <t>DEFICIENCY CONT MARCH 2025</t>
  </si>
  <si>
    <t>Gloucestershire Local Government Pension Scheme (LGPS ONLY)</t>
  </si>
  <si>
    <t>R1901</t>
  </si>
  <si>
    <t>NDC401</t>
  </si>
  <si>
    <t>Contribution to Pension Fund</t>
  </si>
  <si>
    <t>Discretionary Pension Payments</t>
  </si>
  <si>
    <t>Good Journey Network CIC</t>
  </si>
  <si>
    <t>52DF8E12-0007</t>
  </si>
  <si>
    <t>Guardian Self Store Ltd</t>
  </si>
  <si>
    <t>R4451</t>
  </si>
  <si>
    <t>Storage</t>
  </si>
  <si>
    <t>Harnhill Centre for Christian Healing</t>
  </si>
  <si>
    <t>Haymarket Media Group Ltd</t>
  </si>
  <si>
    <t>Hertfordshire County Council</t>
  </si>
  <si>
    <t>R1652</t>
  </si>
  <si>
    <t>Training Fees (External)</t>
  </si>
  <si>
    <t>JIC2543/25</t>
  </si>
  <si>
    <t>IHBC Enterprises Limited</t>
  </si>
  <si>
    <t>PLP005</t>
  </si>
  <si>
    <t>Heritage &amp; Design</t>
  </si>
  <si>
    <t>JIC2544/25</t>
  </si>
  <si>
    <t>INV-E36057105042025</t>
  </si>
  <si>
    <t>Imail Comms Ltd</t>
  </si>
  <si>
    <t>LTC001</t>
  </si>
  <si>
    <t>INV-E36057112042025</t>
  </si>
  <si>
    <t>INV-E36057119042025</t>
  </si>
  <si>
    <t>INV-E36057129032025</t>
  </si>
  <si>
    <t>Improvement &amp; Development Agency for Local Government</t>
  </si>
  <si>
    <t>DRM003</t>
  </si>
  <si>
    <t>Councillors Allowances</t>
  </si>
  <si>
    <t>080CDC</t>
  </si>
  <si>
    <t>Inspire Heritage Services Limited</t>
  </si>
  <si>
    <t>Institute of Cemetery and Crematorium  Management (ICCM)</t>
  </si>
  <si>
    <t>R9306</t>
  </si>
  <si>
    <t>Fees - Cemetery &amp; cremation</t>
  </si>
  <si>
    <t>WCM13FUNDING</t>
  </si>
  <si>
    <t>Into Nature CIC</t>
  </si>
  <si>
    <t>INTOCLEANING LIMITED</t>
  </si>
  <si>
    <t>R4009</t>
  </si>
  <si>
    <t>Materials - Cleaning Materials &amp; Catering - Refreshments</t>
  </si>
  <si>
    <t>INV-4115</t>
  </si>
  <si>
    <t>INV-4174</t>
  </si>
  <si>
    <t>INV-4187</t>
  </si>
  <si>
    <t>INV-4196</t>
  </si>
  <si>
    <t>INV-4197</t>
  </si>
  <si>
    <t>INV-4198</t>
  </si>
  <si>
    <t>INV-4243</t>
  </si>
  <si>
    <t>INV-1213</t>
  </si>
  <si>
    <t>Ivy Legal Limited</t>
  </si>
  <si>
    <t>1STAPRIL2025</t>
  </si>
  <si>
    <t>J C Swann Limited</t>
  </si>
  <si>
    <t>INV-1713</t>
  </si>
  <si>
    <t>James Slater (Surveyors) Limited</t>
  </si>
  <si>
    <t>FIE429</t>
  </si>
  <si>
    <t>27 -27A Dyer Street</t>
  </si>
  <si>
    <t>INV-1751</t>
  </si>
  <si>
    <t>R4425</t>
  </si>
  <si>
    <t>FIE425</t>
  </si>
  <si>
    <t>Professional Fees</t>
  </si>
  <si>
    <t>22/24 Ashcroft Road</t>
  </si>
  <si>
    <t>INV-1765</t>
  </si>
  <si>
    <t>JAMM Developments Ltd</t>
  </si>
  <si>
    <t>INV-3642</t>
  </si>
  <si>
    <t>Jaz Media Limited</t>
  </si>
  <si>
    <t>CCC001</t>
  </si>
  <si>
    <t>Climate Change</t>
  </si>
  <si>
    <t>EN002-0520462</t>
  </si>
  <si>
    <t>Jones Lang Lasalle Limited</t>
  </si>
  <si>
    <t>R4404</t>
  </si>
  <si>
    <t>FIE427</t>
  </si>
  <si>
    <t>Valuers Fees</t>
  </si>
  <si>
    <t>Superdrug Hereford</t>
  </si>
  <si>
    <t>Jumer Properties Ltd</t>
  </si>
  <si>
    <t>CIL-APRIL2025-KEMBLE</t>
  </si>
  <si>
    <t>Kemble &amp; Ewan Parish Council</t>
  </si>
  <si>
    <t>REPF GRANT</t>
  </si>
  <si>
    <t>Knead Bakery Ltd</t>
  </si>
  <si>
    <t>Laburnum Lodge Bed &amp; Breakfast</t>
  </si>
  <si>
    <t>Land Use Consultants Ltd</t>
  </si>
  <si>
    <t>COM402</t>
  </si>
  <si>
    <t>Community Liaison</t>
  </si>
  <si>
    <t>INVSJW713</t>
  </si>
  <si>
    <t>Landmark Chambers</t>
  </si>
  <si>
    <t>DEV002</t>
  </si>
  <si>
    <t>Development Control - Appeals</t>
  </si>
  <si>
    <t>CIL-APRIL2025-LECHLADE</t>
  </si>
  <si>
    <t>Lechlade Town Council</t>
  </si>
  <si>
    <t>INV64846</t>
  </si>
  <si>
    <t>LinchPin Networks Limited</t>
  </si>
  <si>
    <t>R4548</t>
  </si>
  <si>
    <t>IT - Cabling and Network</t>
  </si>
  <si>
    <t>INV1774</t>
  </si>
  <si>
    <t>Livewire</t>
  </si>
  <si>
    <t>ECD011</t>
  </si>
  <si>
    <t>ECD011 – SPF Supporting Local Businesses</t>
  </si>
  <si>
    <t>45/24</t>
  </si>
  <si>
    <t>Forging Equitable Solutions</t>
  </si>
  <si>
    <t>CIL-APRIL2025-LONGBOROUG</t>
  </si>
  <si>
    <t>Longborough Parish Council</t>
  </si>
  <si>
    <t>Lookers Ltd</t>
  </si>
  <si>
    <t>C2000</t>
  </si>
  <si>
    <t>CAP036</t>
  </si>
  <si>
    <t>Acquisition of Vehicles</t>
  </si>
  <si>
    <t>Waste (Ubico) Vehicles</t>
  </si>
  <si>
    <t>Mace Limited</t>
  </si>
  <si>
    <t>SUP025</t>
  </si>
  <si>
    <t>Property Services</t>
  </si>
  <si>
    <t>D 11235</t>
  </si>
  <si>
    <t>Marriotts Property LLP</t>
  </si>
  <si>
    <t>R4317</t>
  </si>
  <si>
    <t>Non Staff Advertising</t>
  </si>
  <si>
    <t>Metric Group Limited</t>
  </si>
  <si>
    <t>c75427</t>
  </si>
  <si>
    <t>R4003</t>
  </si>
  <si>
    <t>Tools &amp; Equipment - R &amp; M</t>
  </si>
  <si>
    <t>C75564</t>
  </si>
  <si>
    <t>CIL-APRIL2025-MICKLETON</t>
  </si>
  <si>
    <t>Mickleton Parish Council</t>
  </si>
  <si>
    <t>Midwest Mobility Limited</t>
  </si>
  <si>
    <t>Mike Morgan Electrical Services</t>
  </si>
  <si>
    <t>Newauto Limited T/A MOGO (UK)</t>
  </si>
  <si>
    <t>CIL-APRIL2025-NORTH&amp;EAST</t>
  </si>
  <si>
    <t>Northleach with Eastington Town Council</t>
  </si>
  <si>
    <t>CIL-APRIL2025-ODDINGTON</t>
  </si>
  <si>
    <t>Oddington Parish Council</t>
  </si>
  <si>
    <t>SI-2209</t>
  </si>
  <si>
    <t>One to One Recruitment Ltd</t>
  </si>
  <si>
    <t>WST001</t>
  </si>
  <si>
    <t>Household Waste</t>
  </si>
  <si>
    <t>SI-2213</t>
  </si>
  <si>
    <t>SI-2214</t>
  </si>
  <si>
    <t>SUP002</t>
  </si>
  <si>
    <t>Consultation, Policy &amp; Research</t>
  </si>
  <si>
    <t>SI-2216</t>
  </si>
  <si>
    <t>SI-2219</t>
  </si>
  <si>
    <t>243502-77804M</t>
  </si>
  <si>
    <t>Orbis Protect Limited</t>
  </si>
  <si>
    <t>243504-77805M</t>
  </si>
  <si>
    <t>267120-72638M</t>
  </si>
  <si>
    <t>R2012</t>
  </si>
  <si>
    <t>R &amp; M of Build Standby and Call Out</t>
  </si>
  <si>
    <t>267126-72631M</t>
  </si>
  <si>
    <t>293253-87170M</t>
  </si>
  <si>
    <t>I-167250</t>
  </si>
  <si>
    <t>I-167251</t>
  </si>
  <si>
    <t>I-168304</t>
  </si>
  <si>
    <t>Orchard Press Limited</t>
  </si>
  <si>
    <t>Osborne Richardson Limited</t>
  </si>
  <si>
    <t>REG016</t>
  </si>
  <si>
    <t>Food Safety</t>
  </si>
  <si>
    <t>INV-1156</t>
  </si>
  <si>
    <t>P Morse Scaffolding Ltd</t>
  </si>
  <si>
    <t>P66919</t>
  </si>
  <si>
    <t>P W Commercial Co Limited T/A Printwaste</t>
  </si>
  <si>
    <t>R2007</t>
  </si>
  <si>
    <t>R &amp; M of Plant Contracts</t>
  </si>
  <si>
    <t>INV_S000390</t>
  </si>
  <si>
    <t>P3 Housing Ltd</t>
  </si>
  <si>
    <t>Patrol</t>
  </si>
  <si>
    <t>Peoplescout Ltd</t>
  </si>
  <si>
    <t>Peppermint Print Limited</t>
  </si>
  <si>
    <t>R4014</t>
  </si>
  <si>
    <t>Marketing</t>
  </si>
  <si>
    <t>OP/I046800</t>
  </si>
  <si>
    <t>Phoenix Software Limited</t>
  </si>
  <si>
    <t>OP/I047407</t>
  </si>
  <si>
    <t>PLP499</t>
  </si>
  <si>
    <t>Local Development Framework Reserve</t>
  </si>
  <si>
    <t>OP/I049147</t>
  </si>
  <si>
    <t>FLD402</t>
  </si>
  <si>
    <t>Flood Defence</t>
  </si>
  <si>
    <t>OP/I049189</t>
  </si>
  <si>
    <t>DRM005</t>
  </si>
  <si>
    <t>Committee Services</t>
  </si>
  <si>
    <t>PJL002301</t>
  </si>
  <si>
    <t>Planning Jungle Limited</t>
  </si>
  <si>
    <t>INV-CDC0102</t>
  </si>
  <si>
    <t>Planscape Consultants Limited</t>
  </si>
  <si>
    <t>DEV489</t>
  </si>
  <si>
    <t>Planning Performance Agreement</t>
  </si>
  <si>
    <t>INV-CDC0105</t>
  </si>
  <si>
    <t>Platform Housing Group</t>
  </si>
  <si>
    <t>PiP_INV-1967</t>
  </si>
  <si>
    <t>Policy In Practice Ltd</t>
  </si>
  <si>
    <t>POS Enterprises Limited</t>
  </si>
  <si>
    <t>Premier Paper Group Limited</t>
  </si>
  <si>
    <t>R4301</t>
  </si>
  <si>
    <t>SUP022</t>
  </si>
  <si>
    <t>Printing - Purchase of Paper</t>
  </si>
  <si>
    <t>Printing Services</t>
  </si>
  <si>
    <t>CIL-APRIL2025-PRESTON</t>
  </si>
  <si>
    <t>Preston Parish Council</t>
  </si>
  <si>
    <t>INV-11837</t>
  </si>
  <si>
    <t>Print Ready Ltd</t>
  </si>
  <si>
    <t>R2072</t>
  </si>
  <si>
    <t>Signs and Notices &amp; Delivery Charges</t>
  </si>
  <si>
    <t>Publica Group (Support) Limited</t>
  </si>
  <si>
    <t>R5500</t>
  </si>
  <si>
    <t>COR401</t>
  </si>
  <si>
    <t>TPP - Publica Contract</t>
  </si>
  <si>
    <t>Publica Group</t>
  </si>
  <si>
    <t>14/04/25</t>
  </si>
  <si>
    <t>Quality Bathroom Ltd</t>
  </si>
  <si>
    <t>R F Gardiner Limited T/as Gardiners</t>
  </si>
  <si>
    <t>CUL411</t>
  </si>
  <si>
    <t>Corinium Museum - Maintenance</t>
  </si>
  <si>
    <t>PJ135437</t>
  </si>
  <si>
    <t>Redactive Publishing Limited</t>
  </si>
  <si>
    <t>CIL-APRIL2025-RENDCOMB</t>
  </si>
  <si>
    <t>Rendcomb Parish Council</t>
  </si>
  <si>
    <t>BE25063</t>
  </si>
  <si>
    <t>Royal Agricultural University Enterprises Ltd</t>
  </si>
  <si>
    <t>R4015</t>
  </si>
  <si>
    <t>Catering Supplies</t>
  </si>
  <si>
    <t>Royal Mail (Billing)</t>
  </si>
  <si>
    <t>R4520</t>
  </si>
  <si>
    <t>Postages - stamps</t>
  </si>
  <si>
    <t>RTPI (Membership Only)</t>
  </si>
  <si>
    <t>R1403</t>
  </si>
  <si>
    <t>Professional Fees (External)</t>
  </si>
  <si>
    <t>48017/0949010</t>
  </si>
  <si>
    <t>SCG South West Ltd</t>
  </si>
  <si>
    <t>SUP019</t>
  </si>
  <si>
    <t>Health &amp; Safety</t>
  </si>
  <si>
    <t>Screwfix Direct Limited (TradeUK)</t>
  </si>
  <si>
    <t>Sheppard Street Accommodation</t>
  </si>
  <si>
    <t>Shred-it Limited</t>
  </si>
  <si>
    <t>CDC-29-03-25</t>
  </si>
  <si>
    <t>Simon Townsend</t>
  </si>
  <si>
    <t>STC112</t>
  </si>
  <si>
    <t>Smart Taxi Cirencester</t>
  </si>
  <si>
    <t>CIL-APRIL2025-SCERNEY</t>
  </si>
  <si>
    <t>South Cerney Parish Council</t>
  </si>
  <si>
    <t>INV0244213</t>
  </si>
  <si>
    <t>South East Water Limited</t>
  </si>
  <si>
    <t>REG013</t>
  </si>
  <si>
    <t>Polution Control</t>
  </si>
  <si>
    <t>South West Audit Partnership Limited (SWAP)</t>
  </si>
  <si>
    <t>R4429</t>
  </si>
  <si>
    <t>SUP010</t>
  </si>
  <si>
    <t>Services - other fees</t>
  </si>
  <si>
    <t>Internal Audit</t>
  </si>
  <si>
    <t>WCM8FUNDING</t>
  </si>
  <si>
    <t>Sportily Ltd</t>
  </si>
  <si>
    <t>SETTLEMENT PAYABLE TO SLM</t>
  </si>
  <si>
    <t>Sports &amp; Leisure Management Ltd</t>
  </si>
  <si>
    <t>R5799</t>
  </si>
  <si>
    <t>Contingency</t>
  </si>
  <si>
    <t>SPS Doorguard Ltd</t>
  </si>
  <si>
    <t>R4414</t>
  </si>
  <si>
    <t>Out of Hours Service</t>
  </si>
  <si>
    <t>St George's Hall Blockley</t>
  </si>
  <si>
    <t>Stow on the Wold Community Land Trust</t>
  </si>
  <si>
    <t>HOS001</t>
  </si>
  <si>
    <t>Housing Strategy</t>
  </si>
  <si>
    <t>CIL-APRIL2025-STOW</t>
  </si>
  <si>
    <t>Stow on the Wold Town Council</t>
  </si>
  <si>
    <t>Stroud District Council</t>
  </si>
  <si>
    <t>Sustrans Limited</t>
  </si>
  <si>
    <t>PLP002</t>
  </si>
  <si>
    <t>Local Development Framework</t>
  </si>
  <si>
    <t>CIL-APRIL2025-SWELL</t>
  </si>
  <si>
    <t>Swell Parish Council</t>
  </si>
  <si>
    <t>INV379452</t>
  </si>
  <si>
    <t>T P G Disable Aids Limited (TPG)</t>
  </si>
  <si>
    <t>Tameside Metropolitan Borough Council</t>
  </si>
  <si>
    <t>R4401</t>
  </si>
  <si>
    <t>Services - Fees and Charges</t>
  </si>
  <si>
    <t>Telefonica O2 UK Limited</t>
  </si>
  <si>
    <t>Comms - Tel Calls/Rental/Service Charges</t>
  </si>
  <si>
    <t>CIL-APRIL2025-TGUITING</t>
  </si>
  <si>
    <t>Temple Guiting Parish Council</t>
  </si>
  <si>
    <t>INV000570</t>
  </si>
  <si>
    <t>Thamesdown Recycling Limited</t>
  </si>
  <si>
    <t>R5005</t>
  </si>
  <si>
    <t>RYC001</t>
  </si>
  <si>
    <t>TPP - Minor Contract Fees</t>
  </si>
  <si>
    <t>Recycling</t>
  </si>
  <si>
    <t>INV000760</t>
  </si>
  <si>
    <t>INV000761</t>
  </si>
  <si>
    <t>INV000762</t>
  </si>
  <si>
    <t>RYC003</t>
  </si>
  <si>
    <t>Refuse / Recycling Organic &amp; Food Waste</t>
  </si>
  <si>
    <t>INV000763</t>
  </si>
  <si>
    <t>The Alfresco Film Company</t>
  </si>
  <si>
    <t>The Almond Tree Hotel Limited</t>
  </si>
  <si>
    <t>2025-06</t>
  </si>
  <si>
    <t>The Feoffees Of Tetbury</t>
  </si>
  <si>
    <t>CPK413</t>
  </si>
  <si>
    <t>Rent + Reimbursement to other L.A.'s</t>
  </si>
  <si>
    <t>Car Parks - Tetbury The Chippings</t>
  </si>
  <si>
    <t>REPF GRANT PAYMENT 2</t>
  </si>
  <si>
    <t>The Redesdale Hall Trust</t>
  </si>
  <si>
    <t>The Ridings Guest House</t>
  </si>
  <si>
    <t>1-25337</t>
  </si>
  <si>
    <t>The Sidings Veterinary Surgery</t>
  </si>
  <si>
    <t>R4415</t>
  </si>
  <si>
    <t>Vet Inspection of Commercial Premises</t>
  </si>
  <si>
    <t>1-25473</t>
  </si>
  <si>
    <t>1-25483</t>
  </si>
  <si>
    <t>1-25487</t>
  </si>
  <si>
    <t>1-25791</t>
  </si>
  <si>
    <t>1-25803</t>
  </si>
  <si>
    <t>1-26259</t>
  </si>
  <si>
    <t>1-26396</t>
  </si>
  <si>
    <t>The South West Research Company Limited</t>
  </si>
  <si>
    <t>TOU405</t>
  </si>
  <si>
    <t>Cotswolds Plus LVEP</t>
  </si>
  <si>
    <t>Thomson Reuters</t>
  </si>
  <si>
    <t>Tile Hill Interim and Executive Ltd</t>
  </si>
  <si>
    <t>370563737/25</t>
  </si>
  <si>
    <t>Totalenergies Gas &amp; Power Limited</t>
  </si>
  <si>
    <t>370563748/25</t>
  </si>
  <si>
    <t>371986037/25</t>
  </si>
  <si>
    <t>371996124/25</t>
  </si>
  <si>
    <t>371999688/25</t>
  </si>
  <si>
    <t>372001074/25</t>
  </si>
  <si>
    <t>372163456/25</t>
  </si>
  <si>
    <t>Town &amp; Country Heating and Plumbing</t>
  </si>
  <si>
    <t>11-259839</t>
  </si>
  <si>
    <t>Trowers &amp; Hamlins LLP</t>
  </si>
  <si>
    <t>R4426</t>
  </si>
  <si>
    <t>REC410</t>
  </si>
  <si>
    <t>Legal Expenses</t>
  </si>
  <si>
    <t>Ciren - Centre Management</t>
  </si>
  <si>
    <t>11-273695</t>
  </si>
  <si>
    <t>Ubico Limited</t>
  </si>
  <si>
    <t>R4413</t>
  </si>
  <si>
    <t>REG003</t>
  </si>
  <si>
    <t>Dog Kennels Fees</t>
  </si>
  <si>
    <t>Animal Control</t>
  </si>
  <si>
    <t>6007326X</t>
  </si>
  <si>
    <t>R5001</t>
  </si>
  <si>
    <t>TPP - Major External Contractors</t>
  </si>
  <si>
    <t>OHC0325-9</t>
  </si>
  <si>
    <t>UK Independent Medical Services Ltd</t>
  </si>
  <si>
    <t>INV-0122</t>
  </si>
  <si>
    <t>Unmissable England Limited</t>
  </si>
  <si>
    <t>CIL-APRIL2025-URISSING</t>
  </si>
  <si>
    <t>Upper Rissington Parish Council</t>
  </si>
  <si>
    <t>INV788543</t>
  </si>
  <si>
    <t>Vetspeed Ltd T/as Novus Environmental</t>
  </si>
  <si>
    <t>SLIVRL0166729</t>
  </si>
  <si>
    <t>Vivid Resourcing, a division of g2V Recruitment Group Limited</t>
  </si>
  <si>
    <t>SUP009</t>
  </si>
  <si>
    <t>Accountancy</t>
  </si>
  <si>
    <t>SLIVRL0171461</t>
  </si>
  <si>
    <t>SLIVRL0171565</t>
  </si>
  <si>
    <t>SLIVRL0172162</t>
  </si>
  <si>
    <t>SLIVRL0172202</t>
  </si>
  <si>
    <t>SLIVRL0172246</t>
  </si>
  <si>
    <t>SLIVRL0172942</t>
  </si>
  <si>
    <t>SLIVRL0173063</t>
  </si>
  <si>
    <t>SLIVRL0173545</t>
  </si>
  <si>
    <t>wp-INV08824117</t>
  </si>
  <si>
    <t>Water Plus Select Limited</t>
  </si>
  <si>
    <t>wp-INV09015946</t>
  </si>
  <si>
    <t>Wavenet Limited</t>
  </si>
  <si>
    <t>R4515</t>
  </si>
  <si>
    <t>Comms - Telephone Call Charges</t>
  </si>
  <si>
    <t>Wealden Leisure Limited T/A Freedom Leisure</t>
  </si>
  <si>
    <t>C1100</t>
  </si>
  <si>
    <t>CAP100</t>
  </si>
  <si>
    <t>Construction</t>
  </si>
  <si>
    <t>Cirencester Leisure Centre - FL Leisure Contract Project</t>
  </si>
  <si>
    <t>R2006</t>
  </si>
  <si>
    <t>R &amp; M of Build Re-decoration</t>
  </si>
  <si>
    <t>R2001</t>
  </si>
  <si>
    <t>REC459</t>
  </si>
  <si>
    <t>R &amp; M of Fix &amp; Fit - General</t>
  </si>
  <si>
    <t>Bourton - Maintenance</t>
  </si>
  <si>
    <t>WCM12FUNDING</t>
  </si>
  <si>
    <t>Wernick Hire Limited</t>
  </si>
  <si>
    <t>R4002</t>
  </si>
  <si>
    <t>Tools &amp; Equipment - Lease/Rental</t>
  </si>
  <si>
    <t>West Devon Borough Council</t>
  </si>
  <si>
    <t>DRM008</t>
  </si>
  <si>
    <t>Corporate Subscriptions</t>
  </si>
  <si>
    <t>West Oxfordshire District Council</t>
  </si>
  <si>
    <t>COR012</t>
  </si>
  <si>
    <t>Publica Review</t>
  </si>
  <si>
    <t>TOU001</t>
  </si>
  <si>
    <t>IT - Licences &amp; Marketing</t>
  </si>
  <si>
    <t>Tourism Strategy and Promotion</t>
  </si>
  <si>
    <t>IT - Purchase of Software &amp; Subscriptions</t>
  </si>
  <si>
    <t>3361986X</t>
  </si>
  <si>
    <t>R4409</t>
  </si>
  <si>
    <t>Partnership Staff Fees</t>
  </si>
  <si>
    <t>3361988X</t>
  </si>
  <si>
    <t>HOM004</t>
  </si>
  <si>
    <t>Refugees</t>
  </si>
  <si>
    <t>3362222X</t>
  </si>
  <si>
    <t>B6170</t>
  </si>
  <si>
    <t>BAL100</t>
  </si>
  <si>
    <t>Short Term Revenue Creditors (incl RIA) - Other entities and individuals</t>
  </si>
  <si>
    <t>General Fund Balance Sheet</t>
  </si>
  <si>
    <t>CIL-APRIL2025-WITHINGTON</t>
  </si>
  <si>
    <t>Withington Parish Council</t>
  </si>
  <si>
    <t>World Jungle Limited</t>
  </si>
  <si>
    <t>CIL-APRIL2025-WRISSING</t>
  </si>
  <si>
    <t>Wyck Rissington Parish Council</t>
  </si>
  <si>
    <t>WCM5FUNDING</t>
  </si>
  <si>
    <t>Cirencester Dance Club</t>
  </si>
  <si>
    <t>Global Group Supplies Limited</t>
  </si>
  <si>
    <t>JR02</t>
  </si>
  <si>
    <t>REFUND FOR APPLICATION</t>
  </si>
  <si>
    <t>R9603</t>
  </si>
  <si>
    <t>Licences - Hackney Carriage</t>
  </si>
  <si>
    <t>WCM7FUNDING</t>
  </si>
  <si>
    <t>The Bike Drop CIC</t>
  </si>
  <si>
    <t>Purchase Card Data</t>
  </si>
  <si>
    <t>Travel and Subsistence Payments</t>
  </si>
  <si>
    <t>Name</t>
  </si>
  <si>
    <t>Same invoice number so add lines together for one amount</t>
  </si>
  <si>
    <t>Personal names ie Mr John Smith or address which can be identified so change to Redacted Personal Information</t>
  </si>
  <si>
    <t xml:space="preserve">Change the wording </t>
  </si>
  <si>
    <t>Remove from report</t>
  </si>
  <si>
    <t>Refunds need to look at these transactions as if refunds then need to remove from report</t>
  </si>
  <si>
    <t>Precept September 2023 so to be removed from report</t>
  </si>
  <si>
    <t>Debit &amp; Credit matches - remove from report</t>
  </si>
  <si>
    <t>Needs checking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</si>
</sst>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_ ;[Red]\-#,##0.00\ 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sz val="11"/>
      <name val="Aptos"/>
      <family val="2"/>
    </font>
    <font>
      <sz val="10"/>
      <name val="Arial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4" fillId="0" borderId="0" xfId="0" applyFont="1"/>
    <xf numFmtId="14" fontId="0" fillId="0" borderId="0" xfId="0" applyNumberFormat="1" applyAlignment="1">
      <alignment horizontal="left"/>
    </xf>
    <xf numFmtId="0" fontId="5" fillId="0" borderId="0" xfId="0" applyFont="1"/>
    <xf numFmtId="14" fontId="0" fillId="2" borderId="0" xfId="0" applyNumberFormat="1" applyFill="1"/>
    <xf numFmtId="14" fontId="0" fillId="3" borderId="0" xfId="0" applyNumberFormat="1" applyFill="1"/>
    <xf numFmtId="14" fontId="0" fillId="4" borderId="0" xfId="0" applyNumberFormat="1" applyFill="1"/>
    <xf numFmtId="0" fontId="6" fillId="0" borderId="0" xfId="0" applyFont="1" applyAlignment="1">
      <alignment horizontal="left"/>
    </xf>
    <xf numFmtId="0" fontId="5" fillId="5" borderId="0" xfId="0" applyFont="1" applyFill="1"/>
    <xf numFmtId="14" fontId="0" fillId="6" borderId="0" xfId="0" applyNumberFormat="1" applyFill="1"/>
    <xf numFmtId="0" fontId="0" fillId="7" borderId="0" xfId="0" applyFill="1"/>
    <xf numFmtId="0" fontId="0" fillId="8" borderId="0" xfId="0" applyFill="1" applyAlignment="1">
      <alignment horizontal="left"/>
    </xf>
    <xf numFmtId="0" fontId="0" fillId="9" borderId="0" xfId="0" applyFill="1"/>
    <xf numFmtId="0" fontId="0" fillId="1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168D-82CD-46E0-A8F6-34155210F273}">
  <dimension ref="A3:J542"/>
  <sheetViews>
    <sheetView tabSelected="1" workbookViewId="0">
      <pane ySplit="7" topLeftCell="A8" activePane="bottomLeft" state="frozen"/>
      <selection pane="bottomLeft" activeCell="C4" sqref="C4"/>
    </sheetView>
  </sheetViews>
  <sheetFormatPr defaultRowHeight="13.2" x14ac:dyDescent="0.25"/>
  <cols>
    <col min="2" max="2" width="34.6640625" style="1" bestFit="1" customWidth="1"/>
    <col min="3" max="3" width="34.5546875" customWidth="1"/>
    <col min="6" max="6" width="31" customWidth="1"/>
    <col min="7" max="7" width="48.109375" bestFit="1" customWidth="1"/>
    <col min="8" max="8" width="13.44140625" style="2" bestFit="1" customWidth="1"/>
    <col min="9" max="9" width="12.33203125" style="3" bestFit="1" customWidth="1"/>
  </cols>
  <sheetData>
    <row r="3" spans="1:10" ht="15.6" x14ac:dyDescent="0.3">
      <c r="A3" s="4" t="s">
        <v>0</v>
      </c>
      <c r="D3" s="3"/>
      <c r="E3" s="2"/>
      <c r="F3" s="2"/>
      <c r="H3"/>
      <c r="I3"/>
    </row>
    <row r="5" spans="1:10" x14ac:dyDescent="0.25">
      <c r="A5" s="5" t="s">
        <v>1</v>
      </c>
    </row>
    <row r="7" spans="1:10" x14ac:dyDescent="0.25">
      <c r="A7" s="6" t="s">
        <v>2</v>
      </c>
      <c r="B7" s="6" t="s">
        <v>3</v>
      </c>
      <c r="C7" s="6" t="s">
        <v>4</v>
      </c>
      <c r="D7" s="6" t="s">
        <v>5</v>
      </c>
      <c r="E7" s="6"/>
      <c r="F7" s="6" t="s">
        <v>6</v>
      </c>
      <c r="G7" s="6"/>
      <c r="H7" s="7" t="s">
        <v>7</v>
      </c>
      <c r="I7" s="8" t="s">
        <v>8</v>
      </c>
      <c r="J7" s="6" t="s">
        <v>9</v>
      </c>
    </row>
    <row r="8" spans="1:10" x14ac:dyDescent="0.25">
      <c r="A8">
        <v>44082819</v>
      </c>
      <c r="B8" s="1">
        <v>2187471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s="2">
        <v>45755</v>
      </c>
      <c r="I8" s="3">
        <v>690.18</v>
      </c>
    </row>
    <row r="9" spans="1:10" x14ac:dyDescent="0.25">
      <c r="A9">
        <v>44082830</v>
      </c>
      <c r="B9" s="1">
        <v>2187609</v>
      </c>
      <c r="C9" t="s">
        <v>10</v>
      </c>
      <c r="D9" t="s">
        <v>15</v>
      </c>
      <c r="E9" t="s">
        <v>16</v>
      </c>
      <c r="F9" t="s">
        <v>17</v>
      </c>
      <c r="G9" t="s">
        <v>18</v>
      </c>
      <c r="H9" s="2">
        <v>45755</v>
      </c>
      <c r="I9" s="3">
        <v>126.02</v>
      </c>
    </row>
    <row r="10" spans="1:10" x14ac:dyDescent="0.25">
      <c r="A10">
        <v>44083104</v>
      </c>
      <c r="B10" s="1">
        <v>2188221</v>
      </c>
      <c r="C10" t="s">
        <v>10</v>
      </c>
      <c r="D10" t="s">
        <v>15</v>
      </c>
      <c r="E10" t="s">
        <v>19</v>
      </c>
      <c r="F10" t="s">
        <v>17</v>
      </c>
      <c r="G10" t="s">
        <v>20</v>
      </c>
      <c r="H10" s="2">
        <v>45762</v>
      </c>
      <c r="I10" s="3">
        <v>144.62</v>
      </c>
    </row>
    <row r="11" spans="1:10" x14ac:dyDescent="0.25">
      <c r="A11">
        <v>44083210</v>
      </c>
      <c r="B11" s="1">
        <v>214</v>
      </c>
      <c r="C11" t="s">
        <v>21</v>
      </c>
      <c r="D11" t="s">
        <v>22</v>
      </c>
      <c r="E11" t="s">
        <v>23</v>
      </c>
      <c r="F11" t="s">
        <v>24</v>
      </c>
      <c r="G11" t="s">
        <v>25</v>
      </c>
      <c r="H11" s="2">
        <v>45776</v>
      </c>
      <c r="I11" s="3">
        <v>1550.05</v>
      </c>
    </row>
    <row r="12" spans="1:10" x14ac:dyDescent="0.25">
      <c r="A12">
        <v>44082899</v>
      </c>
      <c r="B12" s="1">
        <v>4413</v>
      </c>
      <c r="C12" t="s">
        <v>26</v>
      </c>
      <c r="D12" t="s">
        <v>27</v>
      </c>
      <c r="E12" t="s">
        <v>28</v>
      </c>
      <c r="F12" t="s">
        <v>29</v>
      </c>
      <c r="G12" t="s">
        <v>30</v>
      </c>
      <c r="H12" s="2">
        <v>45755</v>
      </c>
      <c r="I12" s="3">
        <v>69</v>
      </c>
    </row>
    <row r="13" spans="1:10" x14ac:dyDescent="0.25">
      <c r="A13">
        <v>44082768</v>
      </c>
      <c r="B13" s="1" t="s">
        <v>31</v>
      </c>
      <c r="C13" t="s">
        <v>32</v>
      </c>
      <c r="D13" t="s">
        <v>33</v>
      </c>
      <c r="E13" t="s">
        <v>34</v>
      </c>
      <c r="F13" t="s">
        <v>35</v>
      </c>
      <c r="G13" t="s">
        <v>36</v>
      </c>
      <c r="H13" s="2">
        <v>45755</v>
      </c>
      <c r="I13" s="3">
        <v>8114.85</v>
      </c>
    </row>
    <row r="14" spans="1:10" x14ac:dyDescent="0.25">
      <c r="A14">
        <v>44082769</v>
      </c>
      <c r="B14" s="1" t="s">
        <v>37</v>
      </c>
      <c r="C14" t="s">
        <v>32</v>
      </c>
      <c r="D14" t="s">
        <v>33</v>
      </c>
      <c r="E14" t="s">
        <v>34</v>
      </c>
      <c r="F14" t="s">
        <v>35</v>
      </c>
      <c r="G14" t="s">
        <v>36</v>
      </c>
      <c r="H14" s="2">
        <v>45755</v>
      </c>
      <c r="I14" s="3">
        <v>7936.2</v>
      </c>
    </row>
    <row r="15" spans="1:10" x14ac:dyDescent="0.25">
      <c r="A15">
        <v>44082822</v>
      </c>
      <c r="B15" s="1" t="s">
        <v>38</v>
      </c>
      <c r="C15" t="s">
        <v>39</v>
      </c>
      <c r="D15" t="s">
        <v>40</v>
      </c>
      <c r="E15" t="s">
        <v>41</v>
      </c>
      <c r="F15" t="s">
        <v>42</v>
      </c>
      <c r="G15" t="s">
        <v>43</v>
      </c>
      <c r="H15" s="2">
        <v>45755</v>
      </c>
      <c r="I15" s="3">
        <v>9.75</v>
      </c>
    </row>
    <row r="16" spans="1:10" x14ac:dyDescent="0.25">
      <c r="A16">
        <v>44083191</v>
      </c>
      <c r="B16" s="1" t="s">
        <v>44</v>
      </c>
      <c r="C16" t="s">
        <v>39</v>
      </c>
      <c r="D16" t="s">
        <v>40</v>
      </c>
      <c r="E16" t="s">
        <v>41</v>
      </c>
      <c r="F16" t="s">
        <v>42</v>
      </c>
      <c r="G16" t="s">
        <v>43</v>
      </c>
      <c r="H16" s="2">
        <v>45769</v>
      </c>
      <c r="I16" s="3">
        <v>54.07</v>
      </c>
    </row>
    <row r="17" spans="1:9" x14ac:dyDescent="0.25">
      <c r="A17">
        <v>44083168</v>
      </c>
      <c r="B17" s="1">
        <v>88967</v>
      </c>
      <c r="C17" t="s">
        <v>45</v>
      </c>
      <c r="D17" t="s">
        <v>46</v>
      </c>
      <c r="E17" t="s">
        <v>47</v>
      </c>
      <c r="F17" t="s">
        <v>48</v>
      </c>
      <c r="G17" t="s">
        <v>49</v>
      </c>
      <c r="H17" s="2">
        <v>45769</v>
      </c>
      <c r="I17" s="3">
        <v>242.67</v>
      </c>
    </row>
    <row r="18" spans="1:9" x14ac:dyDescent="0.25">
      <c r="A18">
        <v>44082743</v>
      </c>
      <c r="B18" s="1">
        <v>35546</v>
      </c>
      <c r="C18" t="s">
        <v>50</v>
      </c>
      <c r="D18" t="s">
        <v>51</v>
      </c>
      <c r="E18" t="s">
        <v>52</v>
      </c>
      <c r="F18" t="s">
        <v>53</v>
      </c>
      <c r="G18" t="s">
        <v>54</v>
      </c>
      <c r="H18" s="2">
        <v>45755</v>
      </c>
      <c r="I18" s="3">
        <v>4828</v>
      </c>
    </row>
    <row r="19" spans="1:9" x14ac:dyDescent="0.25">
      <c r="A19">
        <v>44082760</v>
      </c>
      <c r="B19" s="1">
        <v>35555</v>
      </c>
      <c r="C19" t="s">
        <v>50</v>
      </c>
      <c r="D19" t="s">
        <v>55</v>
      </c>
      <c r="E19" t="s">
        <v>56</v>
      </c>
      <c r="F19" t="s">
        <v>57</v>
      </c>
      <c r="G19" t="s">
        <v>58</v>
      </c>
      <c r="H19" s="2">
        <v>45748</v>
      </c>
      <c r="I19" s="3">
        <v>256</v>
      </c>
    </row>
    <row r="20" spans="1:9" x14ac:dyDescent="0.25">
      <c r="A20">
        <v>44083190</v>
      </c>
      <c r="B20" s="1">
        <v>35584</v>
      </c>
      <c r="C20" t="s">
        <v>50</v>
      </c>
      <c r="D20" t="s">
        <v>59</v>
      </c>
      <c r="E20" t="s">
        <v>60</v>
      </c>
      <c r="F20" t="s">
        <v>61</v>
      </c>
      <c r="G20" t="s">
        <v>62</v>
      </c>
      <c r="H20" s="2">
        <v>45769</v>
      </c>
      <c r="I20" s="3">
        <v>325</v>
      </c>
    </row>
    <row r="21" spans="1:9" x14ac:dyDescent="0.25">
      <c r="A21">
        <v>44083199</v>
      </c>
      <c r="B21" s="1">
        <v>35588</v>
      </c>
      <c r="C21" t="s">
        <v>50</v>
      </c>
      <c r="D21" t="s">
        <v>51</v>
      </c>
      <c r="E21" t="s">
        <v>52</v>
      </c>
      <c r="F21" t="s">
        <v>53</v>
      </c>
      <c r="G21" t="s">
        <v>54</v>
      </c>
      <c r="H21" s="2">
        <v>45776</v>
      </c>
      <c r="I21" s="3">
        <v>4980</v>
      </c>
    </row>
    <row r="22" spans="1:9" x14ac:dyDescent="0.25">
      <c r="A22">
        <v>44083200</v>
      </c>
      <c r="B22" s="1">
        <v>35594</v>
      </c>
      <c r="C22" t="s">
        <v>50</v>
      </c>
      <c r="D22" t="s">
        <v>51</v>
      </c>
      <c r="E22" t="s">
        <v>52</v>
      </c>
      <c r="F22" t="s">
        <v>53</v>
      </c>
      <c r="G22" t="s">
        <v>54</v>
      </c>
      <c r="H22" s="2">
        <v>45776</v>
      </c>
      <c r="I22" s="3">
        <v>276</v>
      </c>
    </row>
    <row r="23" spans="1:9" x14ac:dyDescent="0.25">
      <c r="A23">
        <v>44082934</v>
      </c>
      <c r="B23" s="1" t="s">
        <v>63</v>
      </c>
      <c r="C23" t="s">
        <v>64</v>
      </c>
      <c r="D23" t="s">
        <v>65</v>
      </c>
      <c r="E23" t="s">
        <v>66</v>
      </c>
      <c r="F23" t="s">
        <v>67</v>
      </c>
      <c r="G23" t="s">
        <v>68</v>
      </c>
      <c r="H23" s="2">
        <v>45762</v>
      </c>
      <c r="I23" s="3">
        <v>191.66</v>
      </c>
    </row>
    <row r="24" spans="1:9" x14ac:dyDescent="0.25">
      <c r="A24">
        <v>44082935</v>
      </c>
      <c r="B24" s="1" t="s">
        <v>63</v>
      </c>
      <c r="C24" t="s">
        <v>64</v>
      </c>
      <c r="D24" t="s">
        <v>65</v>
      </c>
      <c r="E24" t="s">
        <v>66</v>
      </c>
      <c r="F24" t="s">
        <v>67</v>
      </c>
      <c r="G24" t="s">
        <v>68</v>
      </c>
      <c r="H24" s="2">
        <v>45762</v>
      </c>
      <c r="I24" s="3">
        <v>193.05</v>
      </c>
    </row>
    <row r="25" spans="1:9" x14ac:dyDescent="0.25">
      <c r="A25">
        <v>44082839</v>
      </c>
      <c r="B25" s="1">
        <v>949741143</v>
      </c>
      <c r="C25" t="s">
        <v>69</v>
      </c>
      <c r="D25" t="s">
        <v>46</v>
      </c>
      <c r="E25" t="s">
        <v>41</v>
      </c>
      <c r="F25" t="s">
        <v>70</v>
      </c>
      <c r="G25" t="s">
        <v>43</v>
      </c>
      <c r="H25" s="2">
        <v>45755</v>
      </c>
      <c r="I25" s="3">
        <f>26.97+5.95</f>
        <v>32.92</v>
      </c>
    </row>
    <row r="26" spans="1:9" x14ac:dyDescent="0.25">
      <c r="A26">
        <v>44082857</v>
      </c>
      <c r="B26" s="1">
        <v>20024</v>
      </c>
      <c r="C26" t="s">
        <v>71</v>
      </c>
      <c r="D26" t="s">
        <v>51</v>
      </c>
      <c r="E26" t="s">
        <v>72</v>
      </c>
      <c r="F26" t="s">
        <v>53</v>
      </c>
      <c r="G26" t="s">
        <v>73</v>
      </c>
      <c r="H26" s="2">
        <v>45755</v>
      </c>
      <c r="I26" s="3">
        <v>840</v>
      </c>
    </row>
    <row r="27" spans="1:9" x14ac:dyDescent="0.25">
      <c r="A27">
        <v>44082991</v>
      </c>
      <c r="B27" s="1" t="s">
        <v>74</v>
      </c>
      <c r="C27" t="s">
        <v>75</v>
      </c>
      <c r="D27" t="s">
        <v>33</v>
      </c>
      <c r="E27" t="s">
        <v>76</v>
      </c>
      <c r="F27" t="s">
        <v>35</v>
      </c>
      <c r="G27" t="s">
        <v>77</v>
      </c>
      <c r="H27" s="2">
        <v>45776</v>
      </c>
      <c r="I27" s="3">
        <v>3307.87</v>
      </c>
    </row>
    <row r="28" spans="1:9" x14ac:dyDescent="0.25">
      <c r="A28">
        <v>44083205</v>
      </c>
      <c r="B28" s="1">
        <v>34539</v>
      </c>
      <c r="C28" t="s">
        <v>78</v>
      </c>
      <c r="D28" t="s">
        <v>15</v>
      </c>
      <c r="E28" t="s">
        <v>79</v>
      </c>
      <c r="F28" t="s">
        <v>17</v>
      </c>
      <c r="G28" t="s">
        <v>80</v>
      </c>
      <c r="H28" s="2">
        <v>45776</v>
      </c>
      <c r="I28" s="3">
        <v>3285.15</v>
      </c>
    </row>
    <row r="29" spans="1:9" x14ac:dyDescent="0.25">
      <c r="A29">
        <v>44083257</v>
      </c>
      <c r="B29" s="1" t="s">
        <v>81</v>
      </c>
      <c r="C29" t="s">
        <v>82</v>
      </c>
      <c r="D29" t="s">
        <v>83</v>
      </c>
      <c r="E29" t="s">
        <v>84</v>
      </c>
      <c r="F29" t="s">
        <v>85</v>
      </c>
      <c r="G29" t="s">
        <v>86</v>
      </c>
      <c r="H29" s="2">
        <v>45776</v>
      </c>
      <c r="I29" s="3">
        <v>2724.52</v>
      </c>
    </row>
    <row r="30" spans="1:9" x14ac:dyDescent="0.25">
      <c r="A30">
        <v>44083175</v>
      </c>
      <c r="B30" s="1" t="s">
        <v>87</v>
      </c>
      <c r="C30" t="s">
        <v>88</v>
      </c>
      <c r="D30" t="s">
        <v>22</v>
      </c>
      <c r="E30" t="s">
        <v>89</v>
      </c>
      <c r="F30" t="s">
        <v>24</v>
      </c>
      <c r="G30" t="s">
        <v>90</v>
      </c>
      <c r="H30" s="2">
        <v>45769</v>
      </c>
      <c r="I30" s="3">
        <v>22000</v>
      </c>
    </row>
    <row r="31" spans="1:9" x14ac:dyDescent="0.25">
      <c r="A31">
        <v>44083266</v>
      </c>
      <c r="B31" s="1" t="s">
        <v>91</v>
      </c>
      <c r="C31" t="s">
        <v>92</v>
      </c>
      <c r="D31" t="s">
        <v>83</v>
      </c>
      <c r="E31" t="s">
        <v>84</v>
      </c>
      <c r="F31" t="s">
        <v>85</v>
      </c>
      <c r="G31" t="s">
        <v>86</v>
      </c>
      <c r="H31" s="2">
        <v>45776</v>
      </c>
      <c r="I31" s="3">
        <v>701.17</v>
      </c>
    </row>
    <row r="32" spans="1:9" x14ac:dyDescent="0.25">
      <c r="A32">
        <v>44082781</v>
      </c>
      <c r="B32" s="1">
        <v>527980</v>
      </c>
      <c r="C32" t="s">
        <v>93</v>
      </c>
      <c r="D32" t="s">
        <v>94</v>
      </c>
      <c r="E32" t="s">
        <v>95</v>
      </c>
      <c r="F32" t="s">
        <v>96</v>
      </c>
      <c r="G32" t="s">
        <v>97</v>
      </c>
      <c r="H32" s="2">
        <v>45755</v>
      </c>
      <c r="I32" s="3">
        <v>2025</v>
      </c>
    </row>
    <row r="33" spans="1:9" x14ac:dyDescent="0.25">
      <c r="A33">
        <v>44082227</v>
      </c>
      <c r="B33" s="1" t="s">
        <v>98</v>
      </c>
      <c r="C33" t="s">
        <v>99</v>
      </c>
      <c r="D33" t="s">
        <v>100</v>
      </c>
      <c r="E33" t="s">
        <v>79</v>
      </c>
      <c r="F33" t="s">
        <v>101</v>
      </c>
      <c r="G33" t="s">
        <v>80</v>
      </c>
      <c r="H33" s="2">
        <v>45762</v>
      </c>
      <c r="I33" s="3">
        <v>1018.52</v>
      </c>
    </row>
    <row r="34" spans="1:9" x14ac:dyDescent="0.25">
      <c r="A34">
        <v>44082717</v>
      </c>
      <c r="B34" s="1" t="s">
        <v>102</v>
      </c>
      <c r="C34" t="s">
        <v>103</v>
      </c>
      <c r="D34" t="s">
        <v>104</v>
      </c>
      <c r="E34" t="s">
        <v>105</v>
      </c>
      <c r="F34" t="s">
        <v>106</v>
      </c>
      <c r="G34" t="s">
        <v>107</v>
      </c>
      <c r="H34" s="2">
        <v>45748</v>
      </c>
      <c r="I34" s="3">
        <v>37831.75</v>
      </c>
    </row>
    <row r="35" spans="1:9" x14ac:dyDescent="0.25">
      <c r="A35">
        <v>44082882</v>
      </c>
      <c r="B35" s="1">
        <v>355</v>
      </c>
      <c r="C35" t="s">
        <v>108</v>
      </c>
      <c r="D35" t="s">
        <v>22</v>
      </c>
      <c r="E35" t="s">
        <v>23</v>
      </c>
      <c r="F35" t="s">
        <v>24</v>
      </c>
      <c r="G35" t="s">
        <v>25</v>
      </c>
      <c r="H35" s="2">
        <v>45755</v>
      </c>
      <c r="I35" s="3">
        <v>960</v>
      </c>
    </row>
    <row r="36" spans="1:9" x14ac:dyDescent="0.25">
      <c r="A36">
        <v>44083255</v>
      </c>
      <c r="B36" s="1" t="s">
        <v>109</v>
      </c>
      <c r="C36" t="s">
        <v>110</v>
      </c>
      <c r="D36" t="s">
        <v>83</v>
      </c>
      <c r="E36" t="s">
        <v>84</v>
      </c>
      <c r="F36" t="s">
        <v>85</v>
      </c>
      <c r="G36" t="s">
        <v>86</v>
      </c>
      <c r="H36" s="2">
        <v>45776</v>
      </c>
      <c r="I36" s="3">
        <v>722.66</v>
      </c>
    </row>
    <row r="37" spans="1:9" x14ac:dyDescent="0.25">
      <c r="A37">
        <v>44083256</v>
      </c>
      <c r="B37" s="1" t="s">
        <v>111</v>
      </c>
      <c r="C37" t="s">
        <v>112</v>
      </c>
      <c r="D37" t="s">
        <v>83</v>
      </c>
      <c r="E37" t="s">
        <v>84</v>
      </c>
      <c r="F37" t="s">
        <v>85</v>
      </c>
      <c r="G37" t="s">
        <v>86</v>
      </c>
      <c r="H37" s="2">
        <v>45776</v>
      </c>
      <c r="I37" s="3">
        <v>3489.56</v>
      </c>
    </row>
    <row r="38" spans="1:9" x14ac:dyDescent="0.25">
      <c r="A38">
        <v>44083213</v>
      </c>
      <c r="B38" s="1">
        <v>837</v>
      </c>
      <c r="C38" t="s">
        <v>113</v>
      </c>
      <c r="D38" t="s">
        <v>114</v>
      </c>
      <c r="E38" t="s">
        <v>115</v>
      </c>
      <c r="F38" t="s">
        <v>116</v>
      </c>
      <c r="G38" t="s">
        <v>117</v>
      </c>
      <c r="H38" s="2">
        <v>45776</v>
      </c>
      <c r="I38" s="3">
        <v>550</v>
      </c>
    </row>
    <row r="39" spans="1:9" x14ac:dyDescent="0.25">
      <c r="A39">
        <v>44083265</v>
      </c>
      <c r="B39" s="1" t="s">
        <v>118</v>
      </c>
      <c r="C39" t="s">
        <v>119</v>
      </c>
      <c r="D39" t="s">
        <v>83</v>
      </c>
      <c r="E39" t="s">
        <v>84</v>
      </c>
      <c r="F39" t="s">
        <v>85</v>
      </c>
      <c r="G39" t="s">
        <v>86</v>
      </c>
      <c r="H39" s="2">
        <v>45776</v>
      </c>
      <c r="I39" s="3">
        <v>5363.8</v>
      </c>
    </row>
    <row r="40" spans="1:9" x14ac:dyDescent="0.25">
      <c r="A40">
        <v>44082836</v>
      </c>
      <c r="B40" s="1">
        <v>18156</v>
      </c>
      <c r="C40" t="s">
        <v>120</v>
      </c>
      <c r="D40" t="s">
        <v>46</v>
      </c>
      <c r="E40" t="s">
        <v>41</v>
      </c>
      <c r="F40" t="s">
        <v>70</v>
      </c>
      <c r="G40" t="s">
        <v>43</v>
      </c>
      <c r="H40" s="2">
        <v>45755</v>
      </c>
      <c r="I40" s="3">
        <f>82+5</f>
        <v>87</v>
      </c>
    </row>
    <row r="41" spans="1:9" x14ac:dyDescent="0.25">
      <c r="A41">
        <v>44082942</v>
      </c>
      <c r="B41" s="1">
        <v>18175</v>
      </c>
      <c r="C41" t="s">
        <v>120</v>
      </c>
      <c r="D41" t="s">
        <v>46</v>
      </c>
      <c r="E41" t="s">
        <v>121</v>
      </c>
      <c r="F41" t="s">
        <v>70</v>
      </c>
      <c r="G41" t="s">
        <v>122</v>
      </c>
      <c r="H41" s="2">
        <v>45762</v>
      </c>
      <c r="I41" s="3">
        <f>250+5</f>
        <v>255</v>
      </c>
    </row>
    <row r="42" spans="1:9" x14ac:dyDescent="0.25">
      <c r="A42">
        <v>44083203</v>
      </c>
      <c r="B42" s="1">
        <v>18209</v>
      </c>
      <c r="C42" t="s">
        <v>120</v>
      </c>
      <c r="D42" t="s">
        <v>46</v>
      </c>
      <c r="E42" t="s">
        <v>123</v>
      </c>
      <c r="F42" t="s">
        <v>70</v>
      </c>
      <c r="G42" t="s">
        <v>124</v>
      </c>
      <c r="H42" s="2">
        <v>45776</v>
      </c>
      <c r="I42" s="3">
        <f>82+5</f>
        <v>87</v>
      </c>
    </row>
    <row r="43" spans="1:9" x14ac:dyDescent="0.25">
      <c r="A43">
        <v>44083228</v>
      </c>
      <c r="B43" s="1">
        <v>806867243</v>
      </c>
      <c r="C43" t="s">
        <v>125</v>
      </c>
      <c r="D43" t="s">
        <v>126</v>
      </c>
      <c r="E43" t="s">
        <v>127</v>
      </c>
      <c r="F43" t="s">
        <v>128</v>
      </c>
      <c r="G43" t="s">
        <v>129</v>
      </c>
      <c r="H43" s="2">
        <v>45776</v>
      </c>
      <c r="I43" s="3">
        <v>48.57</v>
      </c>
    </row>
    <row r="44" spans="1:9" x14ac:dyDescent="0.25">
      <c r="A44">
        <v>44082826</v>
      </c>
      <c r="B44" s="1">
        <v>814837364</v>
      </c>
      <c r="C44" t="s">
        <v>125</v>
      </c>
      <c r="D44" t="s">
        <v>130</v>
      </c>
      <c r="E44" t="s">
        <v>131</v>
      </c>
      <c r="F44" t="s">
        <v>132</v>
      </c>
      <c r="G44" t="s">
        <v>133</v>
      </c>
      <c r="H44" s="2">
        <v>45755</v>
      </c>
      <c r="I44" s="3">
        <v>2859.52</v>
      </c>
    </row>
    <row r="45" spans="1:9" x14ac:dyDescent="0.25">
      <c r="A45">
        <v>44083268</v>
      </c>
      <c r="B45" s="1">
        <v>10293397</v>
      </c>
      <c r="C45" t="s">
        <v>134</v>
      </c>
      <c r="D45" t="s">
        <v>130</v>
      </c>
      <c r="E45" t="s">
        <v>135</v>
      </c>
      <c r="F45" t="s">
        <v>132</v>
      </c>
      <c r="G45" t="s">
        <v>136</v>
      </c>
      <c r="H45" s="2">
        <v>45776</v>
      </c>
      <c r="I45" s="3">
        <v>111.6</v>
      </c>
    </row>
    <row r="46" spans="1:9" x14ac:dyDescent="0.25">
      <c r="A46">
        <v>44083269</v>
      </c>
      <c r="B46" s="1">
        <v>10584045</v>
      </c>
      <c r="C46" t="s">
        <v>134</v>
      </c>
      <c r="D46" t="s">
        <v>126</v>
      </c>
      <c r="E46" t="s">
        <v>135</v>
      </c>
      <c r="F46" t="s">
        <v>128</v>
      </c>
      <c r="G46" t="s">
        <v>136</v>
      </c>
      <c r="H46" s="2">
        <v>45776</v>
      </c>
      <c r="I46" s="3">
        <v>66.989999999999995</v>
      </c>
    </row>
    <row r="47" spans="1:9" x14ac:dyDescent="0.25">
      <c r="A47">
        <v>44083267</v>
      </c>
      <c r="B47" s="1">
        <v>10594419</v>
      </c>
      <c r="C47" t="s">
        <v>134</v>
      </c>
      <c r="D47" t="s">
        <v>130</v>
      </c>
      <c r="E47" t="s">
        <v>135</v>
      </c>
      <c r="F47" t="s">
        <v>132</v>
      </c>
      <c r="G47" t="s">
        <v>136</v>
      </c>
      <c r="H47" s="2">
        <v>45776</v>
      </c>
      <c r="I47" s="3">
        <v>88.3</v>
      </c>
    </row>
    <row r="48" spans="1:9" x14ac:dyDescent="0.25">
      <c r="A48">
        <v>44083270</v>
      </c>
      <c r="B48" s="1">
        <v>10883745</v>
      </c>
      <c r="C48" t="s">
        <v>134</v>
      </c>
      <c r="D48" t="s">
        <v>126</v>
      </c>
      <c r="E48" t="s">
        <v>135</v>
      </c>
      <c r="F48" t="s">
        <v>128</v>
      </c>
      <c r="G48" t="s">
        <v>136</v>
      </c>
      <c r="H48" s="2">
        <v>45776</v>
      </c>
      <c r="I48" s="3">
        <v>65.709999999999994</v>
      </c>
    </row>
    <row r="49" spans="1:9" x14ac:dyDescent="0.25">
      <c r="A49">
        <v>44083280</v>
      </c>
      <c r="B49" s="1">
        <v>20762082</v>
      </c>
      <c r="C49" t="s">
        <v>137</v>
      </c>
      <c r="D49" t="s">
        <v>138</v>
      </c>
      <c r="E49" t="s">
        <v>139</v>
      </c>
      <c r="F49" t="s">
        <v>140</v>
      </c>
      <c r="G49" t="s">
        <v>141</v>
      </c>
      <c r="H49" s="2">
        <v>45776</v>
      </c>
      <c r="I49" s="3">
        <v>918</v>
      </c>
    </row>
    <row r="50" spans="1:9" x14ac:dyDescent="0.25">
      <c r="A50">
        <v>44083281</v>
      </c>
      <c r="B50" s="1">
        <v>20762084</v>
      </c>
      <c r="C50" t="s">
        <v>137</v>
      </c>
      <c r="D50" t="s">
        <v>138</v>
      </c>
      <c r="E50" t="s">
        <v>139</v>
      </c>
      <c r="F50" t="s">
        <v>140</v>
      </c>
      <c r="G50" t="s">
        <v>141</v>
      </c>
      <c r="H50" s="2">
        <v>45776</v>
      </c>
      <c r="I50" s="3">
        <v>1212</v>
      </c>
    </row>
    <row r="51" spans="1:9" x14ac:dyDescent="0.25">
      <c r="A51">
        <v>44083253</v>
      </c>
      <c r="B51" s="1" t="s">
        <v>142</v>
      </c>
      <c r="C51" t="s">
        <v>143</v>
      </c>
      <c r="D51" t="s">
        <v>83</v>
      </c>
      <c r="E51" t="s">
        <v>84</v>
      </c>
      <c r="F51" t="s">
        <v>85</v>
      </c>
      <c r="G51" t="s">
        <v>86</v>
      </c>
      <c r="H51" s="2">
        <v>45776</v>
      </c>
      <c r="I51" s="3">
        <v>3611.64</v>
      </c>
    </row>
    <row r="52" spans="1:9" x14ac:dyDescent="0.25">
      <c r="A52">
        <v>44082716</v>
      </c>
      <c r="B52" s="1" t="s">
        <v>63</v>
      </c>
      <c r="C52" t="s">
        <v>144</v>
      </c>
      <c r="D52" t="s">
        <v>65</v>
      </c>
      <c r="E52" t="s">
        <v>66</v>
      </c>
      <c r="F52" t="s">
        <v>67</v>
      </c>
      <c r="G52" t="s">
        <v>68</v>
      </c>
      <c r="H52" s="2">
        <v>45748</v>
      </c>
      <c r="I52" s="3">
        <v>522.36</v>
      </c>
    </row>
    <row r="53" spans="1:9" x14ac:dyDescent="0.25">
      <c r="A53">
        <v>44082695</v>
      </c>
      <c r="B53" s="1" t="s">
        <v>145</v>
      </c>
      <c r="C53" t="s">
        <v>146</v>
      </c>
      <c r="D53" t="s">
        <v>130</v>
      </c>
      <c r="E53" t="s">
        <v>147</v>
      </c>
      <c r="F53" t="s">
        <v>132</v>
      </c>
      <c r="G53" t="s">
        <v>148</v>
      </c>
      <c r="H53" s="2">
        <v>45748</v>
      </c>
      <c r="I53" s="3">
        <v>429.94</v>
      </c>
    </row>
    <row r="54" spans="1:9" x14ac:dyDescent="0.25">
      <c r="A54">
        <v>44082697</v>
      </c>
      <c r="B54" s="1" t="s">
        <v>149</v>
      </c>
      <c r="C54" t="s">
        <v>146</v>
      </c>
      <c r="D54" t="s">
        <v>130</v>
      </c>
      <c r="E54" t="s">
        <v>150</v>
      </c>
      <c r="F54" t="s">
        <v>132</v>
      </c>
      <c r="G54" t="s">
        <v>151</v>
      </c>
      <c r="H54" s="2">
        <v>45748</v>
      </c>
      <c r="I54" s="3">
        <v>3231.46</v>
      </c>
    </row>
    <row r="55" spans="1:9" x14ac:dyDescent="0.25">
      <c r="A55">
        <v>44083288</v>
      </c>
      <c r="B55" s="1" t="s">
        <v>152</v>
      </c>
      <c r="C55" t="s">
        <v>146</v>
      </c>
      <c r="D55" t="s">
        <v>130</v>
      </c>
      <c r="E55" t="s">
        <v>153</v>
      </c>
      <c r="F55" t="s">
        <v>132</v>
      </c>
      <c r="G55" t="s">
        <v>154</v>
      </c>
      <c r="H55" s="2">
        <v>45776</v>
      </c>
      <c r="I55" s="3">
        <v>105.58</v>
      </c>
    </row>
    <row r="56" spans="1:9" x14ac:dyDescent="0.25">
      <c r="A56">
        <v>44083295</v>
      </c>
      <c r="B56" s="1" t="s">
        <v>155</v>
      </c>
      <c r="C56" t="s">
        <v>146</v>
      </c>
      <c r="D56" t="s">
        <v>130</v>
      </c>
      <c r="E56" t="s">
        <v>156</v>
      </c>
      <c r="F56" t="s">
        <v>132</v>
      </c>
      <c r="G56" t="s">
        <v>157</v>
      </c>
      <c r="H56" s="2">
        <v>45776</v>
      </c>
      <c r="I56" s="3">
        <v>555.16</v>
      </c>
    </row>
    <row r="57" spans="1:9" x14ac:dyDescent="0.25">
      <c r="A57">
        <v>44083301</v>
      </c>
      <c r="B57" s="1" t="s">
        <v>158</v>
      </c>
      <c r="C57" t="s">
        <v>146</v>
      </c>
      <c r="D57" t="s">
        <v>130</v>
      </c>
      <c r="E57" t="s">
        <v>147</v>
      </c>
      <c r="F57" t="s">
        <v>132</v>
      </c>
      <c r="G57" t="s">
        <v>148</v>
      </c>
      <c r="H57" s="2">
        <v>45776</v>
      </c>
      <c r="I57" s="3">
        <v>324.52</v>
      </c>
    </row>
    <row r="58" spans="1:9" x14ac:dyDescent="0.25">
      <c r="A58">
        <v>44083304</v>
      </c>
      <c r="B58" s="1" t="s">
        <v>159</v>
      </c>
      <c r="C58" t="s">
        <v>146</v>
      </c>
      <c r="D58" t="s">
        <v>130</v>
      </c>
      <c r="E58" t="s">
        <v>160</v>
      </c>
      <c r="F58" t="s">
        <v>132</v>
      </c>
      <c r="G58" t="s">
        <v>161</v>
      </c>
      <c r="H58" s="2">
        <v>45776</v>
      </c>
      <c r="I58" s="3">
        <v>88.35</v>
      </c>
    </row>
    <row r="59" spans="1:9" x14ac:dyDescent="0.25">
      <c r="A59">
        <v>44083307</v>
      </c>
      <c r="B59" s="1" t="s">
        <v>162</v>
      </c>
      <c r="C59" t="s">
        <v>146</v>
      </c>
      <c r="D59" t="s">
        <v>130</v>
      </c>
      <c r="E59" t="s">
        <v>160</v>
      </c>
      <c r="F59" t="s">
        <v>132</v>
      </c>
      <c r="G59" t="s">
        <v>161</v>
      </c>
      <c r="H59" s="2">
        <v>45776</v>
      </c>
      <c r="I59" s="3">
        <v>74.25</v>
      </c>
    </row>
    <row r="60" spans="1:9" x14ac:dyDescent="0.25">
      <c r="A60">
        <v>44083310</v>
      </c>
      <c r="B60" s="1" t="s">
        <v>163</v>
      </c>
      <c r="C60" t="s">
        <v>146</v>
      </c>
      <c r="D60" t="s">
        <v>130</v>
      </c>
      <c r="E60" t="s">
        <v>160</v>
      </c>
      <c r="F60" t="s">
        <v>132</v>
      </c>
      <c r="G60" t="s">
        <v>161</v>
      </c>
      <c r="H60" s="2">
        <v>45776</v>
      </c>
      <c r="I60" s="3">
        <v>74.89</v>
      </c>
    </row>
    <row r="61" spans="1:9" x14ac:dyDescent="0.25">
      <c r="A61">
        <v>44083317</v>
      </c>
      <c r="B61" s="1" t="s">
        <v>164</v>
      </c>
      <c r="C61" t="s">
        <v>146</v>
      </c>
      <c r="D61" t="s">
        <v>130</v>
      </c>
      <c r="E61" t="s">
        <v>156</v>
      </c>
      <c r="F61" t="s">
        <v>132</v>
      </c>
      <c r="G61" t="s">
        <v>157</v>
      </c>
      <c r="H61" s="2">
        <v>45776</v>
      </c>
      <c r="I61" s="3">
        <v>684.41</v>
      </c>
    </row>
    <row r="62" spans="1:9" x14ac:dyDescent="0.25">
      <c r="A62">
        <v>44083324</v>
      </c>
      <c r="B62" s="1" t="s">
        <v>165</v>
      </c>
      <c r="C62" t="s">
        <v>146</v>
      </c>
      <c r="D62" t="s">
        <v>130</v>
      </c>
      <c r="E62" t="s">
        <v>95</v>
      </c>
      <c r="F62" t="s">
        <v>132</v>
      </c>
      <c r="G62" t="s">
        <v>97</v>
      </c>
      <c r="H62" s="2">
        <v>45776</v>
      </c>
      <c r="I62" s="3">
        <v>47.37</v>
      </c>
    </row>
    <row r="63" spans="1:9" x14ac:dyDescent="0.25">
      <c r="A63">
        <v>44083327</v>
      </c>
      <c r="B63" s="1" t="s">
        <v>166</v>
      </c>
      <c r="C63" t="s">
        <v>146</v>
      </c>
      <c r="D63" t="s">
        <v>130</v>
      </c>
      <c r="E63" t="s">
        <v>167</v>
      </c>
      <c r="F63" t="s">
        <v>132</v>
      </c>
      <c r="G63" t="s">
        <v>168</v>
      </c>
      <c r="H63" s="2">
        <v>45776</v>
      </c>
      <c r="I63" s="3">
        <v>64.03</v>
      </c>
    </row>
    <row r="64" spans="1:9" x14ac:dyDescent="0.25">
      <c r="A64">
        <v>44083330</v>
      </c>
      <c r="B64" s="1" t="s">
        <v>169</v>
      </c>
      <c r="C64" t="s">
        <v>146</v>
      </c>
      <c r="D64" t="s">
        <v>130</v>
      </c>
      <c r="E64" t="s">
        <v>160</v>
      </c>
      <c r="F64" t="s">
        <v>132</v>
      </c>
      <c r="G64" t="s">
        <v>161</v>
      </c>
      <c r="H64" s="2">
        <v>45776</v>
      </c>
      <c r="I64" s="3">
        <v>75.81</v>
      </c>
    </row>
    <row r="65" spans="1:9" x14ac:dyDescent="0.25">
      <c r="A65">
        <v>44083333</v>
      </c>
      <c r="B65" s="1" t="s">
        <v>170</v>
      </c>
      <c r="C65" t="s">
        <v>146</v>
      </c>
      <c r="D65" t="s">
        <v>130</v>
      </c>
      <c r="E65" t="s">
        <v>16</v>
      </c>
      <c r="F65" t="s">
        <v>132</v>
      </c>
      <c r="G65" t="s">
        <v>18</v>
      </c>
      <c r="H65" s="2">
        <v>45776</v>
      </c>
      <c r="I65" s="3">
        <v>294.33999999999997</v>
      </c>
    </row>
    <row r="66" spans="1:9" x14ac:dyDescent="0.25">
      <c r="A66">
        <v>44083342</v>
      </c>
      <c r="B66" s="1" t="s">
        <v>171</v>
      </c>
      <c r="C66" t="s">
        <v>146</v>
      </c>
      <c r="D66" t="s">
        <v>130</v>
      </c>
      <c r="E66" t="s">
        <v>160</v>
      </c>
      <c r="F66" t="s">
        <v>132</v>
      </c>
      <c r="G66" t="s">
        <v>161</v>
      </c>
      <c r="H66" s="2">
        <v>45776</v>
      </c>
      <c r="I66" s="3">
        <v>79.239999999999995</v>
      </c>
    </row>
    <row r="67" spans="1:9" x14ac:dyDescent="0.25">
      <c r="A67">
        <v>44083345</v>
      </c>
      <c r="B67" s="1" t="s">
        <v>172</v>
      </c>
      <c r="C67" t="s">
        <v>146</v>
      </c>
      <c r="D67" t="s">
        <v>130</v>
      </c>
      <c r="E67" t="s">
        <v>16</v>
      </c>
      <c r="F67" t="s">
        <v>132</v>
      </c>
      <c r="G67" t="s">
        <v>18</v>
      </c>
      <c r="H67" s="2">
        <v>45776</v>
      </c>
      <c r="I67" s="3">
        <v>344.32</v>
      </c>
    </row>
    <row r="68" spans="1:9" x14ac:dyDescent="0.25">
      <c r="A68">
        <v>44083348</v>
      </c>
      <c r="B68" s="1" t="s">
        <v>173</v>
      </c>
      <c r="C68" t="s">
        <v>146</v>
      </c>
      <c r="D68" t="s">
        <v>130</v>
      </c>
      <c r="E68" t="s">
        <v>160</v>
      </c>
      <c r="F68" t="s">
        <v>132</v>
      </c>
      <c r="G68" t="s">
        <v>161</v>
      </c>
      <c r="H68" s="2">
        <v>45776</v>
      </c>
      <c r="I68" s="3">
        <v>54.97</v>
      </c>
    </row>
    <row r="69" spans="1:9" x14ac:dyDescent="0.25">
      <c r="A69">
        <v>44083354</v>
      </c>
      <c r="B69" s="1" t="s">
        <v>174</v>
      </c>
      <c r="C69" t="s">
        <v>146</v>
      </c>
      <c r="D69" t="s">
        <v>130</v>
      </c>
      <c r="E69" t="s">
        <v>16</v>
      </c>
      <c r="F69" t="s">
        <v>132</v>
      </c>
      <c r="G69" t="s">
        <v>18</v>
      </c>
      <c r="H69" s="2">
        <v>45776</v>
      </c>
      <c r="I69" s="3">
        <v>221.22</v>
      </c>
    </row>
    <row r="70" spans="1:9" x14ac:dyDescent="0.25">
      <c r="A70">
        <v>44083360</v>
      </c>
      <c r="B70" s="1" t="s">
        <v>175</v>
      </c>
      <c r="C70" t="s">
        <v>146</v>
      </c>
      <c r="D70" t="s">
        <v>130</v>
      </c>
      <c r="E70" t="s">
        <v>95</v>
      </c>
      <c r="F70" t="s">
        <v>132</v>
      </c>
      <c r="G70" t="s">
        <v>97</v>
      </c>
      <c r="H70" s="2">
        <v>45776</v>
      </c>
      <c r="I70" s="3">
        <v>482.66</v>
      </c>
    </row>
    <row r="71" spans="1:9" x14ac:dyDescent="0.25">
      <c r="A71">
        <v>44083363</v>
      </c>
      <c r="B71" s="1" t="s">
        <v>176</v>
      </c>
      <c r="C71" t="s">
        <v>146</v>
      </c>
      <c r="D71" t="s">
        <v>130</v>
      </c>
      <c r="E71" t="s">
        <v>177</v>
      </c>
      <c r="F71" t="s">
        <v>132</v>
      </c>
      <c r="G71" t="s">
        <v>178</v>
      </c>
      <c r="H71" s="2">
        <v>45776</v>
      </c>
      <c r="I71" s="3">
        <v>76.23</v>
      </c>
    </row>
    <row r="72" spans="1:9" x14ac:dyDescent="0.25">
      <c r="A72">
        <v>44083366</v>
      </c>
      <c r="B72" s="1" t="s">
        <v>179</v>
      </c>
      <c r="C72" t="s">
        <v>146</v>
      </c>
      <c r="D72" t="s">
        <v>130</v>
      </c>
      <c r="E72" t="s">
        <v>160</v>
      </c>
      <c r="F72" t="s">
        <v>132</v>
      </c>
      <c r="G72" t="s">
        <v>161</v>
      </c>
      <c r="H72" s="2">
        <v>45776</v>
      </c>
      <c r="I72" s="3">
        <v>82.02</v>
      </c>
    </row>
    <row r="73" spans="1:9" x14ac:dyDescent="0.25">
      <c r="A73">
        <v>44083369</v>
      </c>
      <c r="B73" s="1" t="s">
        <v>180</v>
      </c>
      <c r="C73" t="s">
        <v>146</v>
      </c>
      <c r="D73" t="s">
        <v>130</v>
      </c>
      <c r="E73" t="s">
        <v>177</v>
      </c>
      <c r="F73" t="s">
        <v>132</v>
      </c>
      <c r="G73" t="s">
        <v>178</v>
      </c>
      <c r="H73" s="2">
        <v>45776</v>
      </c>
      <c r="I73" s="3">
        <v>101.65</v>
      </c>
    </row>
    <row r="74" spans="1:9" x14ac:dyDescent="0.25">
      <c r="A74">
        <v>44083372</v>
      </c>
      <c r="B74" s="1" t="s">
        <v>181</v>
      </c>
      <c r="C74" t="s">
        <v>146</v>
      </c>
      <c r="D74" t="s">
        <v>130</v>
      </c>
      <c r="E74" t="s">
        <v>160</v>
      </c>
      <c r="F74" t="s">
        <v>132</v>
      </c>
      <c r="G74" t="s">
        <v>161</v>
      </c>
      <c r="H74" s="2">
        <v>45776</v>
      </c>
      <c r="I74" s="3">
        <v>133.30000000000001</v>
      </c>
    </row>
    <row r="75" spans="1:9" x14ac:dyDescent="0.25">
      <c r="A75">
        <v>44083375</v>
      </c>
      <c r="B75" s="1" t="s">
        <v>182</v>
      </c>
      <c r="C75" t="s">
        <v>146</v>
      </c>
      <c r="D75" t="s">
        <v>130</v>
      </c>
      <c r="E75" t="s">
        <v>160</v>
      </c>
      <c r="F75" t="s">
        <v>132</v>
      </c>
      <c r="G75" t="s">
        <v>161</v>
      </c>
      <c r="H75" s="2">
        <v>45776</v>
      </c>
      <c r="I75" s="3">
        <v>75.22</v>
      </c>
    </row>
    <row r="76" spans="1:9" x14ac:dyDescent="0.25">
      <c r="A76">
        <v>44083378</v>
      </c>
      <c r="B76" s="1" t="s">
        <v>183</v>
      </c>
      <c r="C76" t="s">
        <v>146</v>
      </c>
      <c r="D76" t="s">
        <v>130</v>
      </c>
      <c r="E76" t="s">
        <v>160</v>
      </c>
      <c r="F76" t="s">
        <v>132</v>
      </c>
      <c r="G76" t="s">
        <v>161</v>
      </c>
      <c r="H76" s="2">
        <v>45776</v>
      </c>
      <c r="I76" s="3">
        <v>74.44</v>
      </c>
    </row>
    <row r="77" spans="1:9" x14ac:dyDescent="0.25">
      <c r="A77">
        <v>44083380</v>
      </c>
      <c r="B77" s="1" t="s">
        <v>184</v>
      </c>
      <c r="C77" t="s">
        <v>146</v>
      </c>
      <c r="D77" t="s">
        <v>130</v>
      </c>
      <c r="E77" t="s">
        <v>95</v>
      </c>
      <c r="F77" t="s">
        <v>132</v>
      </c>
      <c r="G77" t="s">
        <v>97</v>
      </c>
      <c r="H77" s="2">
        <v>45776</v>
      </c>
      <c r="I77" s="3">
        <v>360.59</v>
      </c>
    </row>
    <row r="78" spans="1:9" x14ac:dyDescent="0.25">
      <c r="A78">
        <v>44083383</v>
      </c>
      <c r="B78" s="1" t="s">
        <v>185</v>
      </c>
      <c r="C78" t="s">
        <v>146</v>
      </c>
      <c r="D78" t="s">
        <v>130</v>
      </c>
      <c r="E78" t="s">
        <v>160</v>
      </c>
      <c r="F78" t="s">
        <v>132</v>
      </c>
      <c r="G78" t="s">
        <v>161</v>
      </c>
      <c r="H78" s="2">
        <v>45776</v>
      </c>
      <c r="I78" s="3">
        <v>101.15</v>
      </c>
    </row>
    <row r="79" spans="1:9" x14ac:dyDescent="0.25">
      <c r="A79">
        <v>44083386</v>
      </c>
      <c r="B79" s="1" t="s">
        <v>186</v>
      </c>
      <c r="C79" t="s">
        <v>146</v>
      </c>
      <c r="D79" t="s">
        <v>130</v>
      </c>
      <c r="E79" t="s">
        <v>160</v>
      </c>
      <c r="F79" t="s">
        <v>132</v>
      </c>
      <c r="G79" t="s">
        <v>161</v>
      </c>
      <c r="H79" s="2">
        <v>45776</v>
      </c>
      <c r="I79" s="3">
        <v>210.11</v>
      </c>
    </row>
    <row r="80" spans="1:9" x14ac:dyDescent="0.25">
      <c r="A80">
        <v>44083389</v>
      </c>
      <c r="B80" s="1" t="s">
        <v>187</v>
      </c>
      <c r="C80" t="s">
        <v>146</v>
      </c>
      <c r="D80" t="s">
        <v>130</v>
      </c>
      <c r="E80" t="s">
        <v>160</v>
      </c>
      <c r="F80" t="s">
        <v>132</v>
      </c>
      <c r="G80" t="s">
        <v>161</v>
      </c>
      <c r="H80" s="2">
        <v>45776</v>
      </c>
      <c r="I80" s="3">
        <v>47.12</v>
      </c>
    </row>
    <row r="81" spans="1:9" x14ac:dyDescent="0.25">
      <c r="A81">
        <v>44083392</v>
      </c>
      <c r="B81" s="1" t="s">
        <v>188</v>
      </c>
      <c r="C81" t="s">
        <v>146</v>
      </c>
      <c r="D81" t="s">
        <v>130</v>
      </c>
      <c r="E81" t="s">
        <v>160</v>
      </c>
      <c r="F81" t="s">
        <v>132</v>
      </c>
      <c r="G81" t="s">
        <v>161</v>
      </c>
      <c r="H81" s="2">
        <v>45776</v>
      </c>
      <c r="I81" s="3">
        <v>31.93</v>
      </c>
    </row>
    <row r="82" spans="1:9" x14ac:dyDescent="0.25">
      <c r="A82">
        <v>44083337</v>
      </c>
      <c r="B82" s="1" t="s">
        <v>189</v>
      </c>
      <c r="C82" t="s">
        <v>146</v>
      </c>
      <c r="D82" t="s">
        <v>130</v>
      </c>
      <c r="E82" t="s">
        <v>160</v>
      </c>
      <c r="F82" t="s">
        <v>132</v>
      </c>
      <c r="G82" t="s">
        <v>161</v>
      </c>
      <c r="H82" s="2">
        <v>45776</v>
      </c>
      <c r="I82" s="3">
        <v>137.52000000000001</v>
      </c>
    </row>
    <row r="83" spans="1:9" x14ac:dyDescent="0.25">
      <c r="A83">
        <v>44083290</v>
      </c>
      <c r="B83" s="1" t="s">
        <v>190</v>
      </c>
      <c r="C83" t="s">
        <v>146</v>
      </c>
      <c r="D83" t="s">
        <v>130</v>
      </c>
      <c r="E83" t="s">
        <v>153</v>
      </c>
      <c r="F83" t="s">
        <v>132</v>
      </c>
      <c r="G83" t="s">
        <v>154</v>
      </c>
      <c r="H83" s="2">
        <v>45776</v>
      </c>
      <c r="I83" s="3">
        <v>138.76</v>
      </c>
    </row>
    <row r="84" spans="1:9" x14ac:dyDescent="0.25">
      <c r="A84">
        <v>44083303</v>
      </c>
      <c r="B84" s="1" t="s">
        <v>191</v>
      </c>
      <c r="C84" t="s">
        <v>146</v>
      </c>
      <c r="D84" t="s">
        <v>130</v>
      </c>
      <c r="E84" t="s">
        <v>147</v>
      </c>
      <c r="F84" t="s">
        <v>132</v>
      </c>
      <c r="G84" t="s">
        <v>148</v>
      </c>
      <c r="H84" s="2">
        <v>45776</v>
      </c>
      <c r="I84" s="3">
        <v>472.99</v>
      </c>
    </row>
    <row r="85" spans="1:9" x14ac:dyDescent="0.25">
      <c r="A85">
        <v>44083306</v>
      </c>
      <c r="B85" s="1" t="s">
        <v>192</v>
      </c>
      <c r="C85" t="s">
        <v>146</v>
      </c>
      <c r="D85" t="s">
        <v>130</v>
      </c>
      <c r="E85" t="s">
        <v>160</v>
      </c>
      <c r="F85" t="s">
        <v>132</v>
      </c>
      <c r="G85" t="s">
        <v>161</v>
      </c>
      <c r="H85" s="2">
        <v>45776</v>
      </c>
      <c r="I85" s="3">
        <v>111.7</v>
      </c>
    </row>
    <row r="86" spans="1:9" x14ac:dyDescent="0.25">
      <c r="A86">
        <v>44083309</v>
      </c>
      <c r="B86" s="1" t="s">
        <v>193</v>
      </c>
      <c r="C86" t="s">
        <v>146</v>
      </c>
      <c r="D86" t="s">
        <v>130</v>
      </c>
      <c r="E86" t="s">
        <v>160</v>
      </c>
      <c r="F86" t="s">
        <v>132</v>
      </c>
      <c r="G86" t="s">
        <v>161</v>
      </c>
      <c r="H86" s="2">
        <v>45776</v>
      </c>
      <c r="I86" s="3">
        <v>89.57</v>
      </c>
    </row>
    <row r="87" spans="1:9" x14ac:dyDescent="0.25">
      <c r="A87">
        <v>44083312</v>
      </c>
      <c r="B87" s="1" t="s">
        <v>194</v>
      </c>
      <c r="C87" t="s">
        <v>146</v>
      </c>
      <c r="D87" t="s">
        <v>130</v>
      </c>
      <c r="E87" t="s">
        <v>160</v>
      </c>
      <c r="F87" t="s">
        <v>132</v>
      </c>
      <c r="G87" t="s">
        <v>161</v>
      </c>
      <c r="H87" s="2">
        <v>45776</v>
      </c>
      <c r="I87" s="3">
        <v>90.58</v>
      </c>
    </row>
    <row r="88" spans="1:9" x14ac:dyDescent="0.25">
      <c r="A88">
        <v>44083326</v>
      </c>
      <c r="B88" s="1" t="s">
        <v>195</v>
      </c>
      <c r="C88" t="s">
        <v>146</v>
      </c>
      <c r="D88" t="s">
        <v>130</v>
      </c>
      <c r="E88" t="s">
        <v>95</v>
      </c>
      <c r="F88" t="s">
        <v>132</v>
      </c>
      <c r="G88" t="s">
        <v>97</v>
      </c>
      <c r="H88" s="2">
        <v>45776</v>
      </c>
      <c r="I88" s="3">
        <v>47.37</v>
      </c>
    </row>
    <row r="89" spans="1:9" x14ac:dyDescent="0.25">
      <c r="A89">
        <v>44083329</v>
      </c>
      <c r="B89" s="1" t="s">
        <v>196</v>
      </c>
      <c r="C89" t="s">
        <v>146</v>
      </c>
      <c r="D89" t="s">
        <v>130</v>
      </c>
      <c r="E89" t="s">
        <v>167</v>
      </c>
      <c r="F89" t="s">
        <v>132</v>
      </c>
      <c r="G89" t="s">
        <v>168</v>
      </c>
      <c r="H89" s="2">
        <v>45776</v>
      </c>
      <c r="I89" s="3">
        <v>64.040000000000006</v>
      </c>
    </row>
    <row r="90" spans="1:9" x14ac:dyDescent="0.25">
      <c r="A90">
        <v>44083332</v>
      </c>
      <c r="B90" s="1" t="s">
        <v>197</v>
      </c>
      <c r="C90" t="s">
        <v>146</v>
      </c>
      <c r="D90" t="s">
        <v>130</v>
      </c>
      <c r="E90" t="s">
        <v>160</v>
      </c>
      <c r="F90" t="s">
        <v>132</v>
      </c>
      <c r="G90" t="s">
        <v>161</v>
      </c>
      <c r="H90" s="2">
        <v>45776</v>
      </c>
      <c r="I90" s="3">
        <v>92.02</v>
      </c>
    </row>
    <row r="91" spans="1:9" x14ac:dyDescent="0.25">
      <c r="A91">
        <v>44083335</v>
      </c>
      <c r="B91" s="1" t="s">
        <v>198</v>
      </c>
      <c r="C91" t="s">
        <v>146</v>
      </c>
      <c r="D91" t="s">
        <v>130</v>
      </c>
      <c r="E91" t="s">
        <v>16</v>
      </c>
      <c r="F91" t="s">
        <v>132</v>
      </c>
      <c r="G91" t="s">
        <v>18</v>
      </c>
      <c r="H91" s="2">
        <v>45776</v>
      </c>
      <c r="I91" s="3">
        <v>402.57</v>
      </c>
    </row>
    <row r="92" spans="1:9" x14ac:dyDescent="0.25">
      <c r="A92">
        <v>44083344</v>
      </c>
      <c r="B92" s="1" t="s">
        <v>199</v>
      </c>
      <c r="C92" t="s">
        <v>146</v>
      </c>
      <c r="D92" t="s">
        <v>130</v>
      </c>
      <c r="E92" t="s">
        <v>160</v>
      </c>
      <c r="F92" t="s">
        <v>132</v>
      </c>
      <c r="G92" t="s">
        <v>161</v>
      </c>
      <c r="H92" s="2">
        <v>45776</v>
      </c>
      <c r="I92" s="3">
        <v>97.4</v>
      </c>
    </row>
    <row r="93" spans="1:9" x14ac:dyDescent="0.25">
      <c r="A93">
        <v>44083347</v>
      </c>
      <c r="B93" s="1" t="s">
        <v>200</v>
      </c>
      <c r="C93" t="s">
        <v>146</v>
      </c>
      <c r="D93" t="s">
        <v>130</v>
      </c>
      <c r="E93" t="s">
        <v>16</v>
      </c>
      <c r="F93" t="s">
        <v>132</v>
      </c>
      <c r="G93" t="s">
        <v>18</v>
      </c>
      <c r="H93" s="2">
        <v>45776</v>
      </c>
      <c r="I93" s="3">
        <v>436.95</v>
      </c>
    </row>
    <row r="94" spans="1:9" x14ac:dyDescent="0.25">
      <c r="A94">
        <v>44083350</v>
      </c>
      <c r="B94" s="1" t="s">
        <v>201</v>
      </c>
      <c r="C94" t="s">
        <v>146</v>
      </c>
      <c r="D94" t="s">
        <v>130</v>
      </c>
      <c r="E94" t="s">
        <v>160</v>
      </c>
      <c r="F94" t="s">
        <v>132</v>
      </c>
      <c r="G94" t="s">
        <v>161</v>
      </c>
      <c r="H94" s="2">
        <v>45776</v>
      </c>
      <c r="I94" s="3">
        <v>59.3</v>
      </c>
    </row>
    <row r="95" spans="1:9" x14ac:dyDescent="0.25">
      <c r="A95">
        <v>44083362</v>
      </c>
      <c r="B95" s="1" t="s">
        <v>202</v>
      </c>
      <c r="C95" t="s">
        <v>146</v>
      </c>
      <c r="D95" t="s">
        <v>130</v>
      </c>
      <c r="E95" t="s">
        <v>95</v>
      </c>
      <c r="F95" t="s">
        <v>132</v>
      </c>
      <c r="G95" t="s">
        <v>97</v>
      </c>
      <c r="H95" s="2">
        <v>45776</v>
      </c>
      <c r="I95" s="3">
        <v>705.49</v>
      </c>
    </row>
    <row r="96" spans="1:9" x14ac:dyDescent="0.25">
      <c r="A96">
        <v>44083365</v>
      </c>
      <c r="B96" s="1" t="s">
        <v>203</v>
      </c>
      <c r="C96" t="s">
        <v>146</v>
      </c>
      <c r="D96" t="s">
        <v>130</v>
      </c>
      <c r="E96" t="s">
        <v>177</v>
      </c>
      <c r="F96" t="s">
        <v>132</v>
      </c>
      <c r="G96" t="s">
        <v>178</v>
      </c>
      <c r="H96" s="2">
        <v>45776</v>
      </c>
      <c r="I96" s="3">
        <v>92.68</v>
      </c>
    </row>
    <row r="97" spans="1:9" x14ac:dyDescent="0.25">
      <c r="A97">
        <v>44083368</v>
      </c>
      <c r="B97" s="1" t="s">
        <v>204</v>
      </c>
      <c r="C97" t="s">
        <v>146</v>
      </c>
      <c r="D97" t="s">
        <v>130</v>
      </c>
      <c r="E97" t="s">
        <v>160</v>
      </c>
      <c r="F97" t="s">
        <v>132</v>
      </c>
      <c r="G97" t="s">
        <v>161</v>
      </c>
      <c r="H97" s="2">
        <v>45776</v>
      </c>
      <c r="I97" s="3">
        <v>101.77</v>
      </c>
    </row>
    <row r="98" spans="1:9" x14ac:dyDescent="0.25">
      <c r="A98">
        <v>44083371</v>
      </c>
      <c r="B98" s="1" t="s">
        <v>205</v>
      </c>
      <c r="C98" t="s">
        <v>146</v>
      </c>
      <c r="D98" t="s">
        <v>130</v>
      </c>
      <c r="E98" t="s">
        <v>177</v>
      </c>
      <c r="F98" t="s">
        <v>132</v>
      </c>
      <c r="G98" t="s">
        <v>178</v>
      </c>
      <c r="H98" s="2">
        <v>45776</v>
      </c>
      <c r="I98" s="3">
        <v>123.1</v>
      </c>
    </row>
    <row r="99" spans="1:9" x14ac:dyDescent="0.25">
      <c r="A99">
        <v>44083374</v>
      </c>
      <c r="B99" s="1" t="s">
        <v>206</v>
      </c>
      <c r="C99" t="s">
        <v>146</v>
      </c>
      <c r="D99" t="s">
        <v>130</v>
      </c>
      <c r="E99" t="s">
        <v>160</v>
      </c>
      <c r="F99" t="s">
        <v>132</v>
      </c>
      <c r="G99" t="s">
        <v>161</v>
      </c>
      <c r="H99" s="2">
        <v>45776</v>
      </c>
      <c r="I99" s="3">
        <v>172.78</v>
      </c>
    </row>
    <row r="100" spans="1:9" x14ac:dyDescent="0.25">
      <c r="A100">
        <v>44083377</v>
      </c>
      <c r="B100" s="1" t="s">
        <v>207</v>
      </c>
      <c r="C100" t="s">
        <v>146</v>
      </c>
      <c r="D100" t="s">
        <v>130</v>
      </c>
      <c r="E100" t="s">
        <v>160</v>
      </c>
      <c r="F100" t="s">
        <v>132</v>
      </c>
      <c r="G100" t="s">
        <v>161</v>
      </c>
      <c r="H100" s="2">
        <v>45776</v>
      </c>
      <c r="I100" s="3">
        <v>93.42</v>
      </c>
    </row>
    <row r="101" spans="1:9" x14ac:dyDescent="0.25">
      <c r="A101">
        <v>44083379</v>
      </c>
      <c r="B101" s="1" t="s">
        <v>208</v>
      </c>
      <c r="C101" t="s">
        <v>146</v>
      </c>
      <c r="D101" t="s">
        <v>130</v>
      </c>
      <c r="E101" t="s">
        <v>160</v>
      </c>
      <c r="F101" t="s">
        <v>132</v>
      </c>
      <c r="G101" t="s">
        <v>161</v>
      </c>
      <c r="H101" s="2">
        <v>45776</v>
      </c>
      <c r="I101" s="3">
        <v>92.18</v>
      </c>
    </row>
    <row r="102" spans="1:9" x14ac:dyDescent="0.25">
      <c r="A102">
        <v>44083382</v>
      </c>
      <c r="B102" s="1" t="s">
        <v>209</v>
      </c>
      <c r="C102" t="s">
        <v>146</v>
      </c>
      <c r="D102" t="s">
        <v>130</v>
      </c>
      <c r="E102" t="s">
        <v>95</v>
      </c>
      <c r="F102" t="s">
        <v>132</v>
      </c>
      <c r="G102" t="s">
        <v>97</v>
      </c>
      <c r="H102" s="2">
        <v>45776</v>
      </c>
      <c r="I102" s="3">
        <v>524.5</v>
      </c>
    </row>
    <row r="103" spans="1:9" x14ac:dyDescent="0.25">
      <c r="A103">
        <v>44083385</v>
      </c>
      <c r="B103" s="1" t="s">
        <v>210</v>
      </c>
      <c r="C103" t="s">
        <v>146</v>
      </c>
      <c r="D103" t="s">
        <v>130</v>
      </c>
      <c r="E103" t="s">
        <v>160</v>
      </c>
      <c r="F103" t="s">
        <v>132</v>
      </c>
      <c r="G103" t="s">
        <v>161</v>
      </c>
      <c r="H103" s="2">
        <v>45776</v>
      </c>
      <c r="I103" s="3">
        <v>127.64</v>
      </c>
    </row>
    <row r="104" spans="1:9" x14ac:dyDescent="0.25">
      <c r="A104">
        <v>44083388</v>
      </c>
      <c r="B104" s="1" t="s">
        <v>211</v>
      </c>
      <c r="C104" t="s">
        <v>146</v>
      </c>
      <c r="D104" t="s">
        <v>130</v>
      </c>
      <c r="E104" t="s">
        <v>160</v>
      </c>
      <c r="F104" t="s">
        <v>132</v>
      </c>
      <c r="G104" t="s">
        <v>161</v>
      </c>
      <c r="H104" s="2">
        <v>45776</v>
      </c>
      <c r="I104" s="3">
        <v>293.37</v>
      </c>
    </row>
    <row r="105" spans="1:9" x14ac:dyDescent="0.25">
      <c r="A105">
        <v>44083391</v>
      </c>
      <c r="B105" s="1" t="s">
        <v>212</v>
      </c>
      <c r="C105" t="s">
        <v>146</v>
      </c>
      <c r="D105" t="s">
        <v>130</v>
      </c>
      <c r="E105" t="s">
        <v>160</v>
      </c>
      <c r="F105" t="s">
        <v>132</v>
      </c>
      <c r="G105" t="s">
        <v>161</v>
      </c>
      <c r="H105" s="2">
        <v>45776</v>
      </c>
      <c r="I105" s="3">
        <v>54.35</v>
      </c>
    </row>
    <row r="106" spans="1:9" x14ac:dyDescent="0.25">
      <c r="A106">
        <v>44083394</v>
      </c>
      <c r="B106" s="1" t="s">
        <v>213</v>
      </c>
      <c r="C106" t="s">
        <v>146</v>
      </c>
      <c r="D106" t="s">
        <v>130</v>
      </c>
      <c r="E106" t="s">
        <v>160</v>
      </c>
      <c r="F106" t="s">
        <v>132</v>
      </c>
      <c r="G106" t="s">
        <v>161</v>
      </c>
      <c r="H106" s="2">
        <v>45776</v>
      </c>
      <c r="I106" s="3">
        <v>32.479999999999997</v>
      </c>
    </row>
    <row r="107" spans="1:9" x14ac:dyDescent="0.25">
      <c r="A107">
        <v>44083297</v>
      </c>
      <c r="B107" s="1" t="s">
        <v>214</v>
      </c>
      <c r="C107" t="s">
        <v>146</v>
      </c>
      <c r="D107" t="s">
        <v>130</v>
      </c>
      <c r="E107" t="s">
        <v>156</v>
      </c>
      <c r="F107" t="s">
        <v>132</v>
      </c>
      <c r="G107" t="s">
        <v>157</v>
      </c>
      <c r="H107" s="2">
        <v>45776</v>
      </c>
      <c r="I107" s="3">
        <v>89.69</v>
      </c>
    </row>
    <row r="108" spans="1:9" x14ac:dyDescent="0.25">
      <c r="A108">
        <v>44083298</v>
      </c>
      <c r="B108" s="1" t="s">
        <v>215</v>
      </c>
      <c r="C108" t="s">
        <v>146</v>
      </c>
      <c r="D108" t="s">
        <v>130</v>
      </c>
      <c r="E108" t="s">
        <v>156</v>
      </c>
      <c r="F108" t="s">
        <v>132</v>
      </c>
      <c r="G108" t="s">
        <v>157</v>
      </c>
      <c r="H108" s="2">
        <v>45776</v>
      </c>
      <c r="I108" s="3">
        <v>127.13</v>
      </c>
    </row>
    <row r="109" spans="1:9" x14ac:dyDescent="0.25">
      <c r="A109">
        <v>44083299</v>
      </c>
      <c r="B109" s="1" t="s">
        <v>216</v>
      </c>
      <c r="C109" t="s">
        <v>146</v>
      </c>
      <c r="D109" t="s">
        <v>130</v>
      </c>
      <c r="E109" t="s">
        <v>156</v>
      </c>
      <c r="F109" t="s">
        <v>132</v>
      </c>
      <c r="G109" t="s">
        <v>157</v>
      </c>
      <c r="H109" s="2">
        <v>45776</v>
      </c>
      <c r="I109" s="3">
        <v>132.5</v>
      </c>
    </row>
    <row r="110" spans="1:9" x14ac:dyDescent="0.25">
      <c r="A110">
        <v>44083300</v>
      </c>
      <c r="B110" s="1" t="s">
        <v>217</v>
      </c>
      <c r="C110" t="s">
        <v>146</v>
      </c>
      <c r="D110" t="s">
        <v>130</v>
      </c>
      <c r="E110" t="s">
        <v>156</v>
      </c>
      <c r="F110" t="s">
        <v>132</v>
      </c>
      <c r="G110" t="s">
        <v>157</v>
      </c>
      <c r="H110" s="2">
        <v>45776</v>
      </c>
      <c r="I110" s="3">
        <v>117.12</v>
      </c>
    </row>
    <row r="111" spans="1:9" x14ac:dyDescent="0.25">
      <c r="A111">
        <v>44083319</v>
      </c>
      <c r="B111" s="1" t="s">
        <v>218</v>
      </c>
      <c r="C111" t="s">
        <v>146</v>
      </c>
      <c r="D111" t="s">
        <v>130</v>
      </c>
      <c r="E111" t="s">
        <v>156</v>
      </c>
      <c r="F111" t="s">
        <v>132</v>
      </c>
      <c r="G111" t="s">
        <v>157</v>
      </c>
      <c r="H111" s="2">
        <v>45776</v>
      </c>
      <c r="I111" s="3">
        <v>175.65</v>
      </c>
    </row>
    <row r="112" spans="1:9" x14ac:dyDescent="0.25">
      <c r="A112">
        <v>44083320</v>
      </c>
      <c r="B112" s="1" t="s">
        <v>219</v>
      </c>
      <c r="C112" t="s">
        <v>146</v>
      </c>
      <c r="D112" t="s">
        <v>130</v>
      </c>
      <c r="E112" t="s">
        <v>156</v>
      </c>
      <c r="F112" t="s">
        <v>132</v>
      </c>
      <c r="G112" t="s">
        <v>157</v>
      </c>
      <c r="H112" s="2">
        <v>45776</v>
      </c>
      <c r="I112" s="3">
        <v>136.11000000000001</v>
      </c>
    </row>
    <row r="113" spans="1:9" x14ac:dyDescent="0.25">
      <c r="A113">
        <v>44083321</v>
      </c>
      <c r="B113" s="1" t="s">
        <v>220</v>
      </c>
      <c r="C113" t="s">
        <v>146</v>
      </c>
      <c r="D113" t="s">
        <v>130</v>
      </c>
      <c r="E113" t="s">
        <v>156</v>
      </c>
      <c r="F113" t="s">
        <v>132</v>
      </c>
      <c r="G113" t="s">
        <v>157</v>
      </c>
      <c r="H113" s="2">
        <v>45776</v>
      </c>
      <c r="I113" s="3">
        <v>141.01</v>
      </c>
    </row>
    <row r="114" spans="1:9" x14ac:dyDescent="0.25">
      <c r="A114">
        <v>44083322</v>
      </c>
      <c r="B114" s="1" t="s">
        <v>221</v>
      </c>
      <c r="C114" t="s">
        <v>146</v>
      </c>
      <c r="D114" t="s">
        <v>130</v>
      </c>
      <c r="E114" t="s">
        <v>156</v>
      </c>
      <c r="F114" t="s">
        <v>132</v>
      </c>
      <c r="G114" t="s">
        <v>157</v>
      </c>
      <c r="H114" s="2">
        <v>45776</v>
      </c>
      <c r="I114" s="3">
        <v>125.05</v>
      </c>
    </row>
    <row r="115" spans="1:9" x14ac:dyDescent="0.25">
      <c r="A115">
        <v>44083323</v>
      </c>
      <c r="B115" s="1" t="s">
        <v>222</v>
      </c>
      <c r="C115" t="s">
        <v>146</v>
      </c>
      <c r="D115" t="s">
        <v>130</v>
      </c>
      <c r="E115" t="s">
        <v>156</v>
      </c>
      <c r="F115" t="s">
        <v>132</v>
      </c>
      <c r="G115" t="s">
        <v>157</v>
      </c>
      <c r="H115" s="2">
        <v>45776</v>
      </c>
      <c r="I115" s="3">
        <v>134.15</v>
      </c>
    </row>
    <row r="116" spans="1:9" x14ac:dyDescent="0.25">
      <c r="A116">
        <v>44083339</v>
      </c>
      <c r="B116" s="1" t="s">
        <v>223</v>
      </c>
      <c r="C116" t="s">
        <v>146</v>
      </c>
      <c r="D116" t="s">
        <v>130</v>
      </c>
      <c r="E116" t="s">
        <v>160</v>
      </c>
      <c r="F116" t="s">
        <v>132</v>
      </c>
      <c r="G116" t="s">
        <v>161</v>
      </c>
      <c r="H116" s="2">
        <v>45776</v>
      </c>
      <c r="I116" s="3">
        <v>47.37</v>
      </c>
    </row>
    <row r="117" spans="1:9" x14ac:dyDescent="0.25">
      <c r="A117">
        <v>44083340</v>
      </c>
      <c r="B117" s="1" t="s">
        <v>224</v>
      </c>
      <c r="C117" t="s">
        <v>146</v>
      </c>
      <c r="D117" t="s">
        <v>130</v>
      </c>
      <c r="E117" t="s">
        <v>160</v>
      </c>
      <c r="F117" t="s">
        <v>132</v>
      </c>
      <c r="G117" t="s">
        <v>161</v>
      </c>
      <c r="H117" s="2">
        <v>45776</v>
      </c>
      <c r="I117" s="3">
        <v>42.78</v>
      </c>
    </row>
    <row r="118" spans="1:9" x14ac:dyDescent="0.25">
      <c r="A118">
        <v>44083341</v>
      </c>
      <c r="B118" s="1" t="s">
        <v>225</v>
      </c>
      <c r="C118" t="s">
        <v>146</v>
      </c>
      <c r="D118" t="s">
        <v>130</v>
      </c>
      <c r="E118" t="s">
        <v>160</v>
      </c>
      <c r="F118" t="s">
        <v>132</v>
      </c>
      <c r="G118" t="s">
        <v>161</v>
      </c>
      <c r="H118" s="2">
        <v>45776</v>
      </c>
      <c r="I118" s="3">
        <v>47.37</v>
      </c>
    </row>
    <row r="119" spans="1:9" x14ac:dyDescent="0.25">
      <c r="A119">
        <v>44083356</v>
      </c>
      <c r="B119" s="1" t="s">
        <v>226</v>
      </c>
      <c r="C119" t="s">
        <v>146</v>
      </c>
      <c r="D119" t="s">
        <v>130</v>
      </c>
      <c r="E119" t="s">
        <v>16</v>
      </c>
      <c r="F119" t="s">
        <v>132</v>
      </c>
      <c r="G119" t="s">
        <v>18</v>
      </c>
      <c r="H119" s="2">
        <v>45776</v>
      </c>
      <c r="I119" s="3">
        <v>58.1</v>
      </c>
    </row>
    <row r="120" spans="1:9" x14ac:dyDescent="0.25">
      <c r="A120">
        <v>44083357</v>
      </c>
      <c r="B120" s="1" t="s">
        <v>227</v>
      </c>
      <c r="C120" t="s">
        <v>146</v>
      </c>
      <c r="D120" t="s">
        <v>130</v>
      </c>
      <c r="E120" t="s">
        <v>16</v>
      </c>
      <c r="F120" t="s">
        <v>132</v>
      </c>
      <c r="G120" t="s">
        <v>18</v>
      </c>
      <c r="H120" s="2">
        <v>45776</v>
      </c>
      <c r="I120" s="3">
        <v>59.05</v>
      </c>
    </row>
    <row r="121" spans="1:9" x14ac:dyDescent="0.25">
      <c r="A121">
        <v>44083358</v>
      </c>
      <c r="B121" s="1" t="s">
        <v>228</v>
      </c>
      <c r="C121" t="s">
        <v>146</v>
      </c>
      <c r="D121" t="s">
        <v>130</v>
      </c>
      <c r="E121" t="s">
        <v>16</v>
      </c>
      <c r="F121" t="s">
        <v>132</v>
      </c>
      <c r="G121" t="s">
        <v>18</v>
      </c>
      <c r="H121" s="2">
        <v>45776</v>
      </c>
      <c r="I121" s="3">
        <v>52.85</v>
      </c>
    </row>
    <row r="122" spans="1:9" x14ac:dyDescent="0.25">
      <c r="A122">
        <v>44083359</v>
      </c>
      <c r="B122" s="1" t="s">
        <v>229</v>
      </c>
      <c r="C122" t="s">
        <v>146</v>
      </c>
      <c r="D122" t="s">
        <v>130</v>
      </c>
      <c r="E122" t="s">
        <v>16</v>
      </c>
      <c r="F122" t="s">
        <v>132</v>
      </c>
      <c r="G122" t="s">
        <v>18</v>
      </c>
      <c r="H122" s="2">
        <v>45776</v>
      </c>
      <c r="I122" s="3">
        <v>56.72</v>
      </c>
    </row>
    <row r="123" spans="1:9" ht="14.4" x14ac:dyDescent="0.3">
      <c r="A123">
        <v>44082783</v>
      </c>
      <c r="B123" s="1" t="s">
        <v>230</v>
      </c>
      <c r="C123" t="s">
        <v>231</v>
      </c>
      <c r="D123" t="s">
        <v>232</v>
      </c>
      <c r="E123" t="s">
        <v>233</v>
      </c>
      <c r="F123" s="9" t="s">
        <v>234</v>
      </c>
      <c r="G123" t="s">
        <v>235</v>
      </c>
      <c r="H123" s="2">
        <v>45755</v>
      </c>
      <c r="I123" s="3">
        <v>450</v>
      </c>
    </row>
    <row r="124" spans="1:9" x14ac:dyDescent="0.25">
      <c r="A124">
        <v>44082916</v>
      </c>
      <c r="B124" s="1">
        <v>2508800056333</v>
      </c>
      <c r="C124" t="s">
        <v>236</v>
      </c>
      <c r="D124" t="s">
        <v>237</v>
      </c>
      <c r="E124" t="s">
        <v>121</v>
      </c>
      <c r="F124" t="s">
        <v>238</v>
      </c>
      <c r="G124" t="s">
        <v>122</v>
      </c>
      <c r="H124" s="2">
        <v>45755</v>
      </c>
      <c r="I124" s="3">
        <v>1509.47</v>
      </c>
    </row>
    <row r="125" spans="1:9" x14ac:dyDescent="0.25">
      <c r="A125">
        <v>44082917</v>
      </c>
      <c r="B125" s="1">
        <v>2508800056334</v>
      </c>
      <c r="C125" t="s">
        <v>236</v>
      </c>
      <c r="D125" t="s">
        <v>239</v>
      </c>
      <c r="E125" t="s">
        <v>121</v>
      </c>
      <c r="F125" t="s">
        <v>240</v>
      </c>
      <c r="G125" t="s">
        <v>122</v>
      </c>
      <c r="H125" s="2">
        <v>45755</v>
      </c>
      <c r="I125" s="3">
        <v>993.89</v>
      </c>
    </row>
    <row r="126" spans="1:9" ht="14.4" x14ac:dyDescent="0.3">
      <c r="A126">
        <v>44083172</v>
      </c>
      <c r="B126" s="1">
        <v>44310493</v>
      </c>
      <c r="C126" t="s">
        <v>236</v>
      </c>
      <c r="D126" t="s">
        <v>241</v>
      </c>
      <c r="E126" t="s">
        <v>242</v>
      </c>
      <c r="F126" t="s">
        <v>243</v>
      </c>
      <c r="G126" s="9" t="s">
        <v>244</v>
      </c>
      <c r="H126" s="2">
        <v>45769</v>
      </c>
      <c r="I126" s="3">
        <v>937.99</v>
      </c>
    </row>
    <row r="127" spans="1:9" x14ac:dyDescent="0.25">
      <c r="A127">
        <v>44082702</v>
      </c>
      <c r="B127" s="1" t="s">
        <v>245</v>
      </c>
      <c r="C127" t="s">
        <v>246</v>
      </c>
      <c r="D127" t="s">
        <v>22</v>
      </c>
      <c r="E127" t="s">
        <v>89</v>
      </c>
      <c r="F127" t="s">
        <v>24</v>
      </c>
      <c r="G127" t="s">
        <v>90</v>
      </c>
      <c r="H127" s="2">
        <v>45748</v>
      </c>
      <c r="I127" s="3">
        <v>5046.3</v>
      </c>
    </row>
    <row r="128" spans="1:9" x14ac:dyDescent="0.25">
      <c r="A128">
        <v>44082712</v>
      </c>
      <c r="B128" s="1">
        <v>362562</v>
      </c>
      <c r="C128" t="s">
        <v>247</v>
      </c>
      <c r="D128" t="s">
        <v>248</v>
      </c>
      <c r="E128" t="s">
        <v>28</v>
      </c>
      <c r="F128" t="s">
        <v>249</v>
      </c>
      <c r="G128" t="s">
        <v>30</v>
      </c>
      <c r="H128" s="2">
        <v>45748</v>
      </c>
      <c r="I128" s="3">
        <v>2294</v>
      </c>
    </row>
    <row r="129" spans="1:9" x14ac:dyDescent="0.25">
      <c r="A129">
        <v>44082713</v>
      </c>
      <c r="B129" s="1">
        <v>362563</v>
      </c>
      <c r="C129" t="s">
        <v>247</v>
      </c>
      <c r="D129" t="s">
        <v>248</v>
      </c>
      <c r="E129" t="s">
        <v>28</v>
      </c>
      <c r="F129" t="s">
        <v>249</v>
      </c>
      <c r="G129" t="s">
        <v>30</v>
      </c>
      <c r="H129" s="2">
        <v>45748</v>
      </c>
      <c r="I129" s="3">
        <v>1482</v>
      </c>
    </row>
    <row r="130" spans="1:9" x14ac:dyDescent="0.25">
      <c r="A130">
        <v>44082714</v>
      </c>
      <c r="B130" s="1">
        <v>362564</v>
      </c>
      <c r="C130" t="s">
        <v>247</v>
      </c>
      <c r="D130" t="s">
        <v>248</v>
      </c>
      <c r="E130" t="s">
        <v>28</v>
      </c>
      <c r="F130" t="s">
        <v>249</v>
      </c>
      <c r="G130" t="s">
        <v>30</v>
      </c>
      <c r="H130" s="2">
        <v>45748</v>
      </c>
      <c r="I130" s="3">
        <v>1026</v>
      </c>
    </row>
    <row r="131" spans="1:9" x14ac:dyDescent="0.25">
      <c r="A131">
        <v>44082888</v>
      </c>
      <c r="B131" s="1">
        <v>363600</v>
      </c>
      <c r="C131" t="s">
        <v>247</v>
      </c>
      <c r="D131" t="s">
        <v>248</v>
      </c>
      <c r="E131" t="s">
        <v>28</v>
      </c>
      <c r="F131" t="s">
        <v>249</v>
      </c>
      <c r="G131" t="s">
        <v>30</v>
      </c>
      <c r="H131" s="2">
        <v>45762</v>
      </c>
      <c r="I131" s="3">
        <v>1924</v>
      </c>
    </row>
    <row r="132" spans="1:9" x14ac:dyDescent="0.25">
      <c r="A132">
        <v>44083093</v>
      </c>
      <c r="B132" s="1">
        <v>364571</v>
      </c>
      <c r="C132" t="s">
        <v>247</v>
      </c>
      <c r="D132" t="s">
        <v>248</v>
      </c>
      <c r="E132" t="s">
        <v>28</v>
      </c>
      <c r="F132" t="s">
        <v>249</v>
      </c>
      <c r="G132" t="s">
        <v>30</v>
      </c>
      <c r="H132" s="2">
        <v>45762</v>
      </c>
      <c r="I132" s="3">
        <v>1178</v>
      </c>
    </row>
    <row r="133" spans="1:9" x14ac:dyDescent="0.25">
      <c r="A133">
        <v>44083094</v>
      </c>
      <c r="B133" s="1">
        <v>364572</v>
      </c>
      <c r="C133" t="s">
        <v>247</v>
      </c>
      <c r="D133" t="s">
        <v>248</v>
      </c>
      <c r="E133" t="s">
        <v>28</v>
      </c>
      <c r="F133" t="s">
        <v>249</v>
      </c>
      <c r="G133" t="s">
        <v>30</v>
      </c>
      <c r="H133" s="2">
        <v>45762</v>
      </c>
      <c r="I133" s="3">
        <v>2418</v>
      </c>
    </row>
    <row r="134" spans="1:9" x14ac:dyDescent="0.25">
      <c r="A134">
        <v>44083095</v>
      </c>
      <c r="B134" s="1">
        <v>364573</v>
      </c>
      <c r="C134" t="s">
        <v>247</v>
      </c>
      <c r="D134" t="s">
        <v>248</v>
      </c>
      <c r="E134" t="s">
        <v>28</v>
      </c>
      <c r="F134" t="s">
        <v>249</v>
      </c>
      <c r="G134" t="s">
        <v>30</v>
      </c>
      <c r="H134" s="2">
        <v>45762</v>
      </c>
      <c r="I134" s="3">
        <v>1924</v>
      </c>
    </row>
    <row r="135" spans="1:9" x14ac:dyDescent="0.25">
      <c r="A135">
        <v>44083188</v>
      </c>
      <c r="B135" s="1">
        <v>365471</v>
      </c>
      <c r="C135" t="s">
        <v>247</v>
      </c>
      <c r="D135" t="s">
        <v>248</v>
      </c>
      <c r="E135" t="s">
        <v>28</v>
      </c>
      <c r="F135" t="s">
        <v>249</v>
      </c>
      <c r="G135" t="s">
        <v>30</v>
      </c>
      <c r="H135" s="2">
        <v>45769</v>
      </c>
      <c r="I135" s="3">
        <v>1924</v>
      </c>
    </row>
    <row r="136" spans="1:9" x14ac:dyDescent="0.25">
      <c r="A136">
        <v>44083189</v>
      </c>
      <c r="B136" s="1">
        <v>365472</v>
      </c>
      <c r="C136" t="s">
        <v>247</v>
      </c>
      <c r="D136" t="s">
        <v>248</v>
      </c>
      <c r="E136" t="s">
        <v>28</v>
      </c>
      <c r="F136" t="s">
        <v>249</v>
      </c>
      <c r="G136" t="s">
        <v>30</v>
      </c>
      <c r="H136" s="2">
        <v>45769</v>
      </c>
      <c r="I136" s="3">
        <v>2325</v>
      </c>
    </row>
    <row r="137" spans="1:9" x14ac:dyDescent="0.25">
      <c r="A137">
        <v>44083283</v>
      </c>
      <c r="B137" s="1">
        <v>366379</v>
      </c>
      <c r="C137" t="s">
        <v>247</v>
      </c>
      <c r="D137" t="s">
        <v>248</v>
      </c>
      <c r="E137" t="s">
        <v>28</v>
      </c>
      <c r="F137" t="s">
        <v>249</v>
      </c>
      <c r="G137" t="s">
        <v>30</v>
      </c>
      <c r="H137" s="2">
        <v>45776</v>
      </c>
      <c r="I137" s="3">
        <v>1664</v>
      </c>
    </row>
    <row r="138" spans="1:9" x14ac:dyDescent="0.25">
      <c r="A138">
        <v>44083284</v>
      </c>
      <c r="B138" s="1">
        <v>366380</v>
      </c>
      <c r="C138" t="s">
        <v>247</v>
      </c>
      <c r="D138" t="s">
        <v>248</v>
      </c>
      <c r="E138" t="s">
        <v>28</v>
      </c>
      <c r="F138" t="s">
        <v>249</v>
      </c>
      <c r="G138" t="s">
        <v>30</v>
      </c>
      <c r="H138" s="2">
        <v>45776</v>
      </c>
      <c r="I138" s="3">
        <v>1395</v>
      </c>
    </row>
    <row r="139" spans="1:9" x14ac:dyDescent="0.25">
      <c r="A139">
        <v>44082922</v>
      </c>
      <c r="B139" s="1">
        <v>10005933720</v>
      </c>
      <c r="C139" t="s">
        <v>250</v>
      </c>
      <c r="D139" t="s">
        <v>251</v>
      </c>
      <c r="E139" t="s">
        <v>160</v>
      </c>
      <c r="F139" t="s">
        <v>252</v>
      </c>
      <c r="G139" t="s">
        <v>161</v>
      </c>
      <c r="H139" s="2">
        <v>45755</v>
      </c>
      <c r="I139" s="3">
        <v>76.459999999999994</v>
      </c>
    </row>
    <row r="140" spans="1:9" x14ac:dyDescent="0.25">
      <c r="A140">
        <v>44082923</v>
      </c>
      <c r="B140" s="1">
        <v>10005934045</v>
      </c>
      <c r="C140" t="s">
        <v>250</v>
      </c>
      <c r="D140" t="s">
        <v>251</v>
      </c>
      <c r="E140" t="s">
        <v>233</v>
      </c>
      <c r="F140" t="s">
        <v>252</v>
      </c>
      <c r="G140" t="s">
        <v>235</v>
      </c>
      <c r="H140" s="2">
        <v>45755</v>
      </c>
      <c r="I140" s="3">
        <v>2194.59</v>
      </c>
    </row>
    <row r="141" spans="1:9" x14ac:dyDescent="0.25">
      <c r="A141">
        <v>44082926</v>
      </c>
      <c r="B141" s="1">
        <v>10006028047</v>
      </c>
      <c r="C141" t="s">
        <v>250</v>
      </c>
      <c r="D141" t="s">
        <v>251</v>
      </c>
      <c r="E141" t="s">
        <v>160</v>
      </c>
      <c r="F141" t="s">
        <v>252</v>
      </c>
      <c r="G141" t="s">
        <v>161</v>
      </c>
      <c r="H141" s="2">
        <v>45755</v>
      </c>
      <c r="I141" s="3">
        <v>44.35</v>
      </c>
    </row>
    <row r="142" spans="1:9" x14ac:dyDescent="0.25">
      <c r="A142">
        <v>44082928</v>
      </c>
      <c r="B142" s="1">
        <v>10006028448</v>
      </c>
      <c r="C142" t="s">
        <v>250</v>
      </c>
      <c r="D142" t="s">
        <v>251</v>
      </c>
      <c r="E142" t="s">
        <v>160</v>
      </c>
      <c r="F142" t="s">
        <v>252</v>
      </c>
      <c r="G142" t="s">
        <v>161</v>
      </c>
      <c r="H142" s="2">
        <v>45755</v>
      </c>
      <c r="I142" s="3">
        <v>43.63</v>
      </c>
    </row>
    <row r="143" spans="1:9" x14ac:dyDescent="0.25">
      <c r="A143">
        <v>44082924</v>
      </c>
      <c r="B143" s="1">
        <v>10006029676</v>
      </c>
      <c r="C143" t="s">
        <v>250</v>
      </c>
      <c r="D143" t="s">
        <v>251</v>
      </c>
      <c r="E143" t="s">
        <v>160</v>
      </c>
      <c r="F143" t="s">
        <v>252</v>
      </c>
      <c r="G143" t="s">
        <v>161</v>
      </c>
      <c r="H143" s="2">
        <v>45755</v>
      </c>
      <c r="I143" s="3">
        <v>53.98</v>
      </c>
    </row>
    <row r="144" spans="1:9" x14ac:dyDescent="0.25">
      <c r="A144">
        <v>44082973</v>
      </c>
      <c r="B144" s="1">
        <v>10006102718</v>
      </c>
      <c r="C144" t="s">
        <v>250</v>
      </c>
      <c r="D144" t="s">
        <v>251</v>
      </c>
      <c r="E144" t="s">
        <v>160</v>
      </c>
      <c r="F144" t="s">
        <v>252</v>
      </c>
      <c r="G144" t="s">
        <v>161</v>
      </c>
      <c r="H144" s="2">
        <v>45762</v>
      </c>
      <c r="I144" s="3">
        <v>95.73</v>
      </c>
    </row>
    <row r="145" spans="1:9" x14ac:dyDescent="0.25">
      <c r="A145">
        <v>44082975</v>
      </c>
      <c r="B145" s="1">
        <v>10006121844</v>
      </c>
      <c r="C145" t="s">
        <v>250</v>
      </c>
      <c r="D145" t="s">
        <v>251</v>
      </c>
      <c r="E145" t="s">
        <v>160</v>
      </c>
      <c r="F145" t="s">
        <v>252</v>
      </c>
      <c r="G145" t="s">
        <v>161</v>
      </c>
      <c r="H145" s="2">
        <v>45762</v>
      </c>
      <c r="I145" s="3">
        <f>45.49+33.42</f>
        <v>78.91</v>
      </c>
    </row>
    <row r="146" spans="1:9" x14ac:dyDescent="0.25">
      <c r="A146">
        <v>44082976</v>
      </c>
      <c r="B146" s="1">
        <v>10006125484</v>
      </c>
      <c r="C146" t="s">
        <v>250</v>
      </c>
      <c r="D146" t="s">
        <v>251</v>
      </c>
      <c r="E146" t="s">
        <v>160</v>
      </c>
      <c r="F146" t="s">
        <v>252</v>
      </c>
      <c r="G146" t="s">
        <v>161</v>
      </c>
      <c r="H146" s="2">
        <v>45762</v>
      </c>
      <c r="I146" s="3">
        <v>152.32</v>
      </c>
    </row>
    <row r="147" spans="1:9" x14ac:dyDescent="0.25">
      <c r="A147">
        <v>44082977</v>
      </c>
      <c r="B147" s="1">
        <v>10006129320</v>
      </c>
      <c r="C147" t="s">
        <v>250</v>
      </c>
      <c r="D147" t="s">
        <v>251</v>
      </c>
      <c r="E147" t="s">
        <v>12</v>
      </c>
      <c r="F147" t="s">
        <v>252</v>
      </c>
      <c r="G147" t="s">
        <v>14</v>
      </c>
      <c r="H147" s="2">
        <v>45762</v>
      </c>
      <c r="I147" s="3">
        <v>76.58</v>
      </c>
    </row>
    <row r="148" spans="1:9" x14ac:dyDescent="0.25">
      <c r="A148">
        <v>44082978</v>
      </c>
      <c r="B148" s="1">
        <v>10006129933</v>
      </c>
      <c r="C148" t="s">
        <v>250</v>
      </c>
      <c r="D148" t="s">
        <v>251</v>
      </c>
      <c r="E148" t="s">
        <v>160</v>
      </c>
      <c r="F148" t="s">
        <v>252</v>
      </c>
      <c r="G148" t="s">
        <v>161</v>
      </c>
      <c r="H148" s="2">
        <v>45762</v>
      </c>
      <c r="I148" s="3">
        <v>53.48</v>
      </c>
    </row>
    <row r="149" spans="1:9" x14ac:dyDescent="0.25">
      <c r="A149">
        <v>44083089</v>
      </c>
      <c r="B149" s="1">
        <v>10006141279</v>
      </c>
      <c r="C149" t="s">
        <v>250</v>
      </c>
      <c r="D149" t="s">
        <v>251</v>
      </c>
      <c r="E149" t="s">
        <v>160</v>
      </c>
      <c r="F149" t="s">
        <v>252</v>
      </c>
      <c r="G149" t="s">
        <v>161</v>
      </c>
      <c r="H149" s="2">
        <v>45762</v>
      </c>
      <c r="I149" s="3">
        <v>14.95</v>
      </c>
    </row>
    <row r="150" spans="1:9" x14ac:dyDescent="0.25">
      <c r="A150">
        <v>44083090</v>
      </c>
      <c r="B150" s="1">
        <v>10006146751</v>
      </c>
      <c r="C150" t="s">
        <v>250</v>
      </c>
      <c r="D150" t="s">
        <v>251</v>
      </c>
      <c r="E150" t="s">
        <v>233</v>
      </c>
      <c r="F150" t="s">
        <v>252</v>
      </c>
      <c r="G150" t="s">
        <v>235</v>
      </c>
      <c r="H150" s="2">
        <v>45762</v>
      </c>
      <c r="I150" s="3">
        <f>9.89+5.56</f>
        <v>15.45</v>
      </c>
    </row>
    <row r="151" spans="1:9" x14ac:dyDescent="0.25">
      <c r="A151">
        <v>44083091</v>
      </c>
      <c r="B151" s="1">
        <v>10006148432</v>
      </c>
      <c r="C151" t="s">
        <v>250</v>
      </c>
      <c r="D151" t="s">
        <v>251</v>
      </c>
      <c r="E151" t="s">
        <v>177</v>
      </c>
      <c r="F151" t="s">
        <v>252</v>
      </c>
      <c r="G151" t="s">
        <v>178</v>
      </c>
      <c r="H151" s="2">
        <v>45762</v>
      </c>
      <c r="I151" s="3">
        <v>15.45</v>
      </c>
    </row>
    <row r="152" spans="1:9" x14ac:dyDescent="0.25">
      <c r="A152">
        <v>44082841</v>
      </c>
      <c r="B152" s="1" t="s">
        <v>253</v>
      </c>
      <c r="C152" t="s">
        <v>250</v>
      </c>
      <c r="D152" t="s">
        <v>251</v>
      </c>
      <c r="E152" t="s">
        <v>16</v>
      </c>
      <c r="F152" t="s">
        <v>252</v>
      </c>
      <c r="G152" t="s">
        <v>18</v>
      </c>
      <c r="H152" s="2">
        <v>45755</v>
      </c>
      <c r="I152" s="3">
        <v>21.87</v>
      </c>
    </row>
    <row r="153" spans="1:9" x14ac:dyDescent="0.25">
      <c r="A153">
        <v>44082944</v>
      </c>
      <c r="B153" s="1">
        <v>220469</v>
      </c>
      <c r="C153" t="s">
        <v>254</v>
      </c>
      <c r="D153" t="s">
        <v>255</v>
      </c>
      <c r="E153" t="s">
        <v>52</v>
      </c>
      <c r="F153" t="s">
        <v>256</v>
      </c>
      <c r="G153" t="s">
        <v>54</v>
      </c>
      <c r="H153" s="2">
        <v>45755</v>
      </c>
      <c r="I153" s="3">
        <v>2193.42</v>
      </c>
    </row>
    <row r="154" spans="1:9" x14ac:dyDescent="0.25">
      <c r="A154">
        <v>44082945</v>
      </c>
      <c r="B154" s="1">
        <v>220693</v>
      </c>
      <c r="C154" t="s">
        <v>254</v>
      </c>
      <c r="D154" t="s">
        <v>255</v>
      </c>
      <c r="E154" t="s">
        <v>52</v>
      </c>
      <c r="F154" t="s">
        <v>256</v>
      </c>
      <c r="G154" t="s">
        <v>54</v>
      </c>
      <c r="H154" s="2">
        <v>45755</v>
      </c>
      <c r="I154" s="3">
        <v>109.6</v>
      </c>
    </row>
    <row r="155" spans="1:9" x14ac:dyDescent="0.25">
      <c r="A155">
        <v>44083174</v>
      </c>
      <c r="B155" s="1">
        <v>128671</v>
      </c>
      <c r="C155" t="s">
        <v>257</v>
      </c>
      <c r="D155" t="s">
        <v>248</v>
      </c>
      <c r="E155" t="s">
        <v>41</v>
      </c>
      <c r="F155" t="s">
        <v>249</v>
      </c>
      <c r="G155" t="s">
        <v>43</v>
      </c>
      <c r="H155" s="2">
        <v>45769</v>
      </c>
      <c r="I155" s="3">
        <v>406</v>
      </c>
    </row>
    <row r="156" spans="1:9" x14ac:dyDescent="0.25">
      <c r="A156">
        <v>44083252</v>
      </c>
      <c r="B156" s="1" t="s">
        <v>258</v>
      </c>
      <c r="C156" t="s">
        <v>259</v>
      </c>
      <c r="D156" t="s">
        <v>83</v>
      </c>
      <c r="E156" t="s">
        <v>84</v>
      </c>
      <c r="F156" t="s">
        <v>85</v>
      </c>
      <c r="G156" t="s">
        <v>86</v>
      </c>
      <c r="H156" s="2">
        <v>45776</v>
      </c>
      <c r="I156" s="3">
        <v>3386.77</v>
      </c>
    </row>
    <row r="157" spans="1:9" x14ac:dyDescent="0.25">
      <c r="A157">
        <v>44082776</v>
      </c>
      <c r="B157" s="1" t="s">
        <v>260</v>
      </c>
      <c r="C157" t="s">
        <v>261</v>
      </c>
      <c r="D157" t="s">
        <v>22</v>
      </c>
      <c r="E157" t="s">
        <v>262</v>
      </c>
      <c r="F157" t="s">
        <v>24</v>
      </c>
      <c r="G157" t="s">
        <v>263</v>
      </c>
      <c r="H157" s="2">
        <v>45748</v>
      </c>
      <c r="I157" s="3">
        <v>4500</v>
      </c>
    </row>
    <row r="158" spans="1:9" x14ac:dyDescent="0.25">
      <c r="A158">
        <v>44083254</v>
      </c>
      <c r="B158" s="1" t="s">
        <v>264</v>
      </c>
      <c r="C158" t="s">
        <v>265</v>
      </c>
      <c r="D158" t="s">
        <v>83</v>
      </c>
      <c r="E158" t="s">
        <v>84</v>
      </c>
      <c r="F158" t="s">
        <v>85</v>
      </c>
      <c r="G158" t="s">
        <v>86</v>
      </c>
      <c r="H158" s="2">
        <v>45776</v>
      </c>
      <c r="I158" s="3">
        <v>103.59</v>
      </c>
    </row>
    <row r="159" spans="1:9" x14ac:dyDescent="0.25">
      <c r="A159">
        <v>44082869</v>
      </c>
      <c r="B159" s="1" t="s">
        <v>266</v>
      </c>
      <c r="C159" t="s">
        <v>267</v>
      </c>
      <c r="D159" t="s">
        <v>51</v>
      </c>
      <c r="E159" t="s">
        <v>95</v>
      </c>
      <c r="F159" t="s">
        <v>53</v>
      </c>
      <c r="G159" t="s">
        <v>97</v>
      </c>
      <c r="H159" s="2">
        <v>45755</v>
      </c>
      <c r="I159" s="3">
        <v>225.9</v>
      </c>
    </row>
    <row r="160" spans="1:9" x14ac:dyDescent="0.25">
      <c r="A160">
        <v>44082870</v>
      </c>
      <c r="B160" s="1" t="s">
        <v>268</v>
      </c>
      <c r="C160" t="s">
        <v>267</v>
      </c>
      <c r="D160" t="s">
        <v>51</v>
      </c>
      <c r="E160" t="s">
        <v>95</v>
      </c>
      <c r="F160" t="s">
        <v>53</v>
      </c>
      <c r="G160" t="s">
        <v>97</v>
      </c>
      <c r="H160" s="2">
        <v>45755</v>
      </c>
      <c r="I160" s="3">
        <v>112.95</v>
      </c>
    </row>
    <row r="161" spans="1:9" x14ac:dyDescent="0.25">
      <c r="A161">
        <v>44082871</v>
      </c>
      <c r="B161" s="1" t="s">
        <v>269</v>
      </c>
      <c r="C161" t="s">
        <v>267</v>
      </c>
      <c r="D161" t="s">
        <v>51</v>
      </c>
      <c r="E161" t="s">
        <v>95</v>
      </c>
      <c r="F161" t="s">
        <v>53</v>
      </c>
      <c r="G161" t="s">
        <v>97</v>
      </c>
      <c r="H161" s="2">
        <v>45755</v>
      </c>
      <c r="I161" s="3">
        <v>28</v>
      </c>
    </row>
    <row r="162" spans="1:9" x14ac:dyDescent="0.25">
      <c r="A162">
        <v>44082872</v>
      </c>
      <c r="B162" s="1" t="s">
        <v>270</v>
      </c>
      <c r="C162" t="s">
        <v>267</v>
      </c>
      <c r="D162" t="s">
        <v>51</v>
      </c>
      <c r="E162" t="s">
        <v>95</v>
      </c>
      <c r="F162" t="s">
        <v>53</v>
      </c>
      <c r="G162" t="s">
        <v>97</v>
      </c>
      <c r="H162" s="2">
        <v>45755</v>
      </c>
      <c r="I162" s="3">
        <v>273.72000000000003</v>
      </c>
    </row>
    <row r="163" spans="1:9" x14ac:dyDescent="0.25">
      <c r="A163">
        <v>44083112</v>
      </c>
      <c r="B163" s="1" t="s">
        <v>271</v>
      </c>
      <c r="C163" t="s">
        <v>267</v>
      </c>
      <c r="D163" t="s">
        <v>51</v>
      </c>
      <c r="E163" t="s">
        <v>95</v>
      </c>
      <c r="F163" t="s">
        <v>53</v>
      </c>
      <c r="G163" t="s">
        <v>97</v>
      </c>
      <c r="H163" s="2">
        <v>45762</v>
      </c>
      <c r="I163" s="3">
        <v>138.88999999999999</v>
      </c>
    </row>
    <row r="164" spans="1:9" x14ac:dyDescent="0.25">
      <c r="A164">
        <v>44083197</v>
      </c>
      <c r="B164" s="1" t="s">
        <v>272</v>
      </c>
      <c r="C164" t="s">
        <v>273</v>
      </c>
      <c r="D164" t="s">
        <v>274</v>
      </c>
      <c r="E164" t="s">
        <v>275</v>
      </c>
      <c r="F164" t="s">
        <v>24</v>
      </c>
      <c r="G164" t="s">
        <v>276</v>
      </c>
      <c r="H164" s="2">
        <v>45769</v>
      </c>
      <c r="I164" s="3">
        <v>10935.25</v>
      </c>
    </row>
    <row r="165" spans="1:9" x14ac:dyDescent="0.25">
      <c r="A165">
        <v>44083138</v>
      </c>
      <c r="B165" s="1" t="s">
        <v>277</v>
      </c>
      <c r="C165" t="s">
        <v>273</v>
      </c>
      <c r="D165" t="s">
        <v>114</v>
      </c>
      <c r="E165" t="s">
        <v>115</v>
      </c>
      <c r="F165" t="s">
        <v>116</v>
      </c>
      <c r="G165" t="s">
        <v>117</v>
      </c>
      <c r="H165" s="2">
        <v>45769</v>
      </c>
      <c r="I165" s="3">
        <v>2500</v>
      </c>
    </row>
    <row r="166" spans="1:9" x14ac:dyDescent="0.25">
      <c r="A166">
        <v>44082787</v>
      </c>
      <c r="B166" s="1">
        <v>283532</v>
      </c>
      <c r="C166" t="s">
        <v>278</v>
      </c>
      <c r="D166" t="s">
        <v>51</v>
      </c>
      <c r="E166" t="s">
        <v>279</v>
      </c>
      <c r="F166" t="s">
        <v>53</v>
      </c>
      <c r="G166" t="s">
        <v>280</v>
      </c>
      <c r="H166" s="2">
        <v>45755</v>
      </c>
      <c r="I166" s="3">
        <v>1348</v>
      </c>
    </row>
    <row r="167" spans="1:9" x14ac:dyDescent="0.25">
      <c r="A167">
        <v>44082788</v>
      </c>
      <c r="B167" s="1">
        <v>283536</v>
      </c>
      <c r="C167" t="s">
        <v>278</v>
      </c>
      <c r="D167" t="s">
        <v>51</v>
      </c>
      <c r="E167" t="s">
        <v>233</v>
      </c>
      <c r="F167" t="s">
        <v>53</v>
      </c>
      <c r="G167" t="s">
        <v>235</v>
      </c>
      <c r="H167" s="2">
        <v>45755</v>
      </c>
      <c r="I167" s="3">
        <v>2662</v>
      </c>
    </row>
    <row r="168" spans="1:9" x14ac:dyDescent="0.25">
      <c r="A168">
        <v>44082864</v>
      </c>
      <c r="B168" s="1">
        <v>284619</v>
      </c>
      <c r="C168" t="s">
        <v>278</v>
      </c>
      <c r="D168" t="s">
        <v>51</v>
      </c>
      <c r="E168" t="s">
        <v>150</v>
      </c>
      <c r="F168" t="s">
        <v>53</v>
      </c>
      <c r="G168" t="s">
        <v>151</v>
      </c>
      <c r="H168" s="2">
        <v>45755</v>
      </c>
      <c r="I168" s="3">
        <v>733</v>
      </c>
    </row>
    <row r="169" spans="1:9" x14ac:dyDescent="0.25">
      <c r="A169">
        <v>44082834</v>
      </c>
      <c r="B169" s="1">
        <v>284758</v>
      </c>
      <c r="C169" t="s">
        <v>278</v>
      </c>
      <c r="D169" t="s">
        <v>51</v>
      </c>
      <c r="E169" t="s">
        <v>281</v>
      </c>
      <c r="F169" t="s">
        <v>53</v>
      </c>
      <c r="G169" t="s">
        <v>282</v>
      </c>
      <c r="H169" s="2">
        <v>45755</v>
      </c>
      <c r="I169" s="3">
        <v>888</v>
      </c>
    </row>
    <row r="170" spans="1:9" x14ac:dyDescent="0.25">
      <c r="A170">
        <v>44082909</v>
      </c>
      <c r="B170" s="1">
        <v>284918</v>
      </c>
      <c r="C170" t="s">
        <v>278</v>
      </c>
      <c r="D170" t="s">
        <v>283</v>
      </c>
      <c r="E170" t="s">
        <v>233</v>
      </c>
      <c r="F170" t="s">
        <v>284</v>
      </c>
      <c r="G170" t="s">
        <v>235</v>
      </c>
      <c r="H170" s="2">
        <v>45755</v>
      </c>
      <c r="I170" s="3">
        <v>1220</v>
      </c>
    </row>
    <row r="171" spans="1:9" x14ac:dyDescent="0.25">
      <c r="A171">
        <v>44082994</v>
      </c>
      <c r="B171" s="1">
        <v>285056</v>
      </c>
      <c r="C171" t="s">
        <v>278</v>
      </c>
      <c r="D171" t="s">
        <v>283</v>
      </c>
      <c r="E171" t="s">
        <v>233</v>
      </c>
      <c r="F171" t="s">
        <v>284</v>
      </c>
      <c r="G171" t="s">
        <v>235</v>
      </c>
      <c r="H171" s="2">
        <v>45762</v>
      </c>
      <c r="I171" s="3">
        <v>137.69999999999999</v>
      </c>
    </row>
    <row r="172" spans="1:9" x14ac:dyDescent="0.25">
      <c r="A172">
        <v>44083192</v>
      </c>
      <c r="B172" s="1">
        <v>285147</v>
      </c>
      <c r="C172" t="s">
        <v>278</v>
      </c>
      <c r="D172" t="s">
        <v>15</v>
      </c>
      <c r="E172" t="s">
        <v>233</v>
      </c>
      <c r="F172" t="s">
        <v>17</v>
      </c>
      <c r="G172" t="s">
        <v>235</v>
      </c>
      <c r="H172" s="2">
        <v>45769</v>
      </c>
      <c r="I172" s="3">
        <v>223</v>
      </c>
    </row>
    <row r="173" spans="1:9" x14ac:dyDescent="0.25">
      <c r="A173">
        <v>44083251</v>
      </c>
      <c r="B173" s="1" t="s">
        <v>285</v>
      </c>
      <c r="C173" t="s">
        <v>286</v>
      </c>
      <c r="D173" t="s">
        <v>83</v>
      </c>
      <c r="E173" t="s">
        <v>84</v>
      </c>
      <c r="F173" t="s">
        <v>85</v>
      </c>
      <c r="G173" t="s">
        <v>86</v>
      </c>
      <c r="H173" s="2">
        <v>45776</v>
      </c>
      <c r="I173" s="3">
        <v>2994.86</v>
      </c>
    </row>
    <row r="174" spans="1:9" x14ac:dyDescent="0.25">
      <c r="A174">
        <v>44082303</v>
      </c>
      <c r="B174" s="1" t="s">
        <v>287</v>
      </c>
      <c r="C174" t="s">
        <v>288</v>
      </c>
      <c r="D174" t="s">
        <v>51</v>
      </c>
      <c r="E174" t="s">
        <v>289</v>
      </c>
      <c r="F174" t="s">
        <v>53</v>
      </c>
      <c r="G174" t="s">
        <v>290</v>
      </c>
      <c r="H174" s="2">
        <v>45755</v>
      </c>
      <c r="I174" s="3">
        <v>2625</v>
      </c>
    </row>
    <row r="175" spans="1:9" x14ac:dyDescent="0.25">
      <c r="A175">
        <v>44082993</v>
      </c>
      <c r="B175" s="1" t="s">
        <v>291</v>
      </c>
      <c r="C175" t="s">
        <v>292</v>
      </c>
      <c r="D175" t="s">
        <v>33</v>
      </c>
      <c r="E175" t="s">
        <v>293</v>
      </c>
      <c r="F175" t="s">
        <v>294</v>
      </c>
      <c r="G175" t="s">
        <v>295</v>
      </c>
      <c r="H175" s="2">
        <v>45762</v>
      </c>
      <c r="I175" s="3">
        <v>3950</v>
      </c>
    </row>
    <row r="176" spans="1:9" x14ac:dyDescent="0.25">
      <c r="A176">
        <v>44082851</v>
      </c>
      <c r="B176" s="1" t="s">
        <v>296</v>
      </c>
      <c r="C176" t="s">
        <v>297</v>
      </c>
      <c r="D176" t="s">
        <v>298</v>
      </c>
      <c r="E176" t="s">
        <v>121</v>
      </c>
      <c r="F176" t="s">
        <v>299</v>
      </c>
      <c r="G176" t="s">
        <v>122</v>
      </c>
      <c r="H176" s="2">
        <v>45755</v>
      </c>
      <c r="I176" s="3">
        <v>912.35</v>
      </c>
    </row>
    <row r="177" spans="1:9" x14ac:dyDescent="0.25">
      <c r="A177">
        <v>44082795</v>
      </c>
      <c r="B177" s="1" t="s">
        <v>300</v>
      </c>
      <c r="C177" t="s">
        <v>297</v>
      </c>
      <c r="D177" t="s">
        <v>301</v>
      </c>
      <c r="E177" t="s">
        <v>121</v>
      </c>
      <c r="F177" t="s">
        <v>302</v>
      </c>
      <c r="G177" t="s">
        <v>122</v>
      </c>
      <c r="H177" s="2">
        <v>45755</v>
      </c>
      <c r="I177" s="3">
        <v>15</v>
      </c>
    </row>
    <row r="178" spans="1:9" x14ac:dyDescent="0.25">
      <c r="A178">
        <v>44082796</v>
      </c>
      <c r="B178" s="1" t="s">
        <v>303</v>
      </c>
      <c r="C178" t="s">
        <v>297</v>
      </c>
      <c r="D178" t="s">
        <v>301</v>
      </c>
      <c r="E178" t="s">
        <v>121</v>
      </c>
      <c r="F178" t="s">
        <v>302</v>
      </c>
      <c r="G178" t="s">
        <v>122</v>
      </c>
      <c r="H178" s="2">
        <v>45755</v>
      </c>
      <c r="I178" s="3">
        <v>15</v>
      </c>
    </row>
    <row r="179" spans="1:9" x14ac:dyDescent="0.25">
      <c r="A179">
        <v>44082797</v>
      </c>
      <c r="B179" s="1" t="s">
        <v>304</v>
      </c>
      <c r="C179" t="s">
        <v>297</v>
      </c>
      <c r="D179" t="s">
        <v>301</v>
      </c>
      <c r="E179" t="s">
        <v>121</v>
      </c>
      <c r="F179" t="s">
        <v>302</v>
      </c>
      <c r="G179" t="s">
        <v>122</v>
      </c>
      <c r="H179" s="2">
        <v>45755</v>
      </c>
      <c r="I179" s="3">
        <v>20</v>
      </c>
    </row>
    <row r="180" spans="1:9" x14ac:dyDescent="0.25">
      <c r="A180">
        <v>44082798</v>
      </c>
      <c r="B180" s="1" t="s">
        <v>305</v>
      </c>
      <c r="C180" t="s">
        <v>297</v>
      </c>
      <c r="D180" t="s">
        <v>301</v>
      </c>
      <c r="E180" t="s">
        <v>121</v>
      </c>
      <c r="F180" t="s">
        <v>302</v>
      </c>
      <c r="G180" t="s">
        <v>122</v>
      </c>
      <c r="H180" s="2">
        <v>45755</v>
      </c>
      <c r="I180" s="3">
        <v>15</v>
      </c>
    </row>
    <row r="181" spans="1:9" x14ac:dyDescent="0.25">
      <c r="A181">
        <v>44082799</v>
      </c>
      <c r="B181" s="1" t="s">
        <v>306</v>
      </c>
      <c r="C181" t="s">
        <v>297</v>
      </c>
      <c r="D181" t="s">
        <v>301</v>
      </c>
      <c r="E181" t="s">
        <v>121</v>
      </c>
      <c r="F181" t="s">
        <v>302</v>
      </c>
      <c r="G181" t="s">
        <v>122</v>
      </c>
      <c r="H181" s="2">
        <v>45755</v>
      </c>
      <c r="I181" s="3">
        <v>20</v>
      </c>
    </row>
    <row r="182" spans="1:9" x14ac:dyDescent="0.25">
      <c r="A182">
        <v>44082800</v>
      </c>
      <c r="B182" s="1" t="s">
        <v>307</v>
      </c>
      <c r="C182" t="s">
        <v>297</v>
      </c>
      <c r="D182" t="s">
        <v>301</v>
      </c>
      <c r="E182" t="s">
        <v>121</v>
      </c>
      <c r="F182" t="s">
        <v>302</v>
      </c>
      <c r="G182" t="s">
        <v>122</v>
      </c>
      <c r="H182" s="2">
        <v>45755</v>
      </c>
      <c r="I182" s="3">
        <v>15</v>
      </c>
    </row>
    <row r="183" spans="1:9" x14ac:dyDescent="0.25">
      <c r="A183">
        <v>44082801</v>
      </c>
      <c r="B183" s="1" t="s">
        <v>308</v>
      </c>
      <c r="C183" t="s">
        <v>297</v>
      </c>
      <c r="D183" t="s">
        <v>301</v>
      </c>
      <c r="E183" t="s">
        <v>121</v>
      </c>
      <c r="F183" t="s">
        <v>302</v>
      </c>
      <c r="G183" t="s">
        <v>122</v>
      </c>
      <c r="H183" s="2">
        <v>45755</v>
      </c>
      <c r="I183" s="3">
        <v>20</v>
      </c>
    </row>
    <row r="184" spans="1:9" x14ac:dyDescent="0.25">
      <c r="A184">
        <v>44082802</v>
      </c>
      <c r="B184" s="1" t="s">
        <v>309</v>
      </c>
      <c r="C184" t="s">
        <v>297</v>
      </c>
      <c r="D184" t="s">
        <v>301</v>
      </c>
      <c r="E184" t="s">
        <v>121</v>
      </c>
      <c r="F184" t="s">
        <v>302</v>
      </c>
      <c r="G184" t="s">
        <v>122</v>
      </c>
      <c r="H184" s="2">
        <v>45755</v>
      </c>
      <c r="I184" s="3">
        <v>15</v>
      </c>
    </row>
    <row r="185" spans="1:9" x14ac:dyDescent="0.25">
      <c r="A185">
        <v>44082803</v>
      </c>
      <c r="B185" s="1" t="s">
        <v>310</v>
      </c>
      <c r="C185" t="s">
        <v>297</v>
      </c>
      <c r="D185" t="s">
        <v>301</v>
      </c>
      <c r="E185" t="s">
        <v>121</v>
      </c>
      <c r="F185" t="s">
        <v>302</v>
      </c>
      <c r="G185" t="s">
        <v>122</v>
      </c>
      <c r="H185" s="2">
        <v>45755</v>
      </c>
      <c r="I185" s="3">
        <v>20</v>
      </c>
    </row>
    <row r="186" spans="1:9" x14ac:dyDescent="0.25">
      <c r="A186">
        <v>44082804</v>
      </c>
      <c r="B186" s="1" t="s">
        <v>311</v>
      </c>
      <c r="C186" t="s">
        <v>297</v>
      </c>
      <c r="D186" t="s">
        <v>301</v>
      </c>
      <c r="E186" t="s">
        <v>121</v>
      </c>
      <c r="F186" t="s">
        <v>302</v>
      </c>
      <c r="G186" t="s">
        <v>122</v>
      </c>
      <c r="H186" s="2">
        <v>45755</v>
      </c>
      <c r="I186" s="3">
        <v>15</v>
      </c>
    </row>
    <row r="187" spans="1:9" x14ac:dyDescent="0.25">
      <c r="A187">
        <v>44082805</v>
      </c>
      <c r="B187" s="1" t="s">
        <v>312</v>
      </c>
      <c r="C187" t="s">
        <v>297</v>
      </c>
      <c r="D187" t="s">
        <v>301</v>
      </c>
      <c r="E187" t="s">
        <v>121</v>
      </c>
      <c r="F187" t="s">
        <v>302</v>
      </c>
      <c r="G187" t="s">
        <v>122</v>
      </c>
      <c r="H187" s="2">
        <v>45755</v>
      </c>
      <c r="I187" s="3">
        <v>15</v>
      </c>
    </row>
    <row r="188" spans="1:9" x14ac:dyDescent="0.25">
      <c r="A188">
        <v>44082806</v>
      </c>
      <c r="B188" s="1" t="s">
        <v>313</v>
      </c>
      <c r="C188" t="s">
        <v>297</v>
      </c>
      <c r="D188" t="s">
        <v>301</v>
      </c>
      <c r="E188" t="s">
        <v>121</v>
      </c>
      <c r="F188" t="s">
        <v>302</v>
      </c>
      <c r="G188" t="s">
        <v>122</v>
      </c>
      <c r="H188" s="2">
        <v>45755</v>
      </c>
      <c r="I188" s="3">
        <v>15</v>
      </c>
    </row>
    <row r="189" spans="1:9" x14ac:dyDescent="0.25">
      <c r="A189">
        <v>44082807</v>
      </c>
      <c r="B189" s="1" t="s">
        <v>314</v>
      </c>
      <c r="C189" t="s">
        <v>297</v>
      </c>
      <c r="D189" t="s">
        <v>301</v>
      </c>
      <c r="E189" t="s">
        <v>121</v>
      </c>
      <c r="F189" t="s">
        <v>302</v>
      </c>
      <c r="G189" t="s">
        <v>122</v>
      </c>
      <c r="H189" s="2">
        <v>45755</v>
      </c>
      <c r="I189" s="3">
        <v>20</v>
      </c>
    </row>
    <row r="190" spans="1:9" x14ac:dyDescent="0.25">
      <c r="A190">
        <v>44082808</v>
      </c>
      <c r="B190" s="1" t="s">
        <v>315</v>
      </c>
      <c r="C190" t="s">
        <v>297</v>
      </c>
      <c r="D190" t="s">
        <v>301</v>
      </c>
      <c r="E190" t="s">
        <v>121</v>
      </c>
      <c r="F190" t="s">
        <v>302</v>
      </c>
      <c r="G190" t="s">
        <v>122</v>
      </c>
      <c r="H190" s="2">
        <v>45755</v>
      </c>
      <c r="I190" s="3">
        <v>20</v>
      </c>
    </row>
    <row r="191" spans="1:9" x14ac:dyDescent="0.25">
      <c r="A191">
        <v>44082809</v>
      </c>
      <c r="B191" s="1" t="s">
        <v>316</v>
      </c>
      <c r="C191" t="s">
        <v>297</v>
      </c>
      <c r="D191" t="s">
        <v>301</v>
      </c>
      <c r="E191" t="s">
        <v>121</v>
      </c>
      <c r="F191" t="s">
        <v>302</v>
      </c>
      <c r="G191" t="s">
        <v>122</v>
      </c>
      <c r="H191" s="2">
        <v>45755</v>
      </c>
      <c r="I191" s="3">
        <v>20</v>
      </c>
    </row>
    <row r="192" spans="1:9" x14ac:dyDescent="0.25">
      <c r="A192">
        <v>44082810</v>
      </c>
      <c r="B192" s="1" t="s">
        <v>317</v>
      </c>
      <c r="C192" t="s">
        <v>297</v>
      </c>
      <c r="D192" t="s">
        <v>301</v>
      </c>
      <c r="E192" t="s">
        <v>121</v>
      </c>
      <c r="F192" t="s">
        <v>302</v>
      </c>
      <c r="G192" t="s">
        <v>122</v>
      </c>
      <c r="H192" s="2">
        <v>45755</v>
      </c>
      <c r="I192" s="3">
        <v>20</v>
      </c>
    </row>
    <row r="193" spans="1:9" x14ac:dyDescent="0.25">
      <c r="A193">
        <v>44082811</v>
      </c>
      <c r="B193" s="1" t="s">
        <v>318</v>
      </c>
      <c r="C193" t="s">
        <v>297</v>
      </c>
      <c r="D193" t="s">
        <v>319</v>
      </c>
      <c r="E193" t="s">
        <v>121</v>
      </c>
      <c r="F193" t="s">
        <v>294</v>
      </c>
      <c r="G193" t="s">
        <v>122</v>
      </c>
      <c r="H193" s="2">
        <v>45755</v>
      </c>
      <c r="I193" s="3">
        <v>30</v>
      </c>
    </row>
    <row r="194" spans="1:9" x14ac:dyDescent="0.25">
      <c r="A194">
        <v>44082812</v>
      </c>
      <c r="B194" s="1" t="s">
        <v>320</v>
      </c>
      <c r="C194" t="s">
        <v>297</v>
      </c>
      <c r="D194" t="s">
        <v>301</v>
      </c>
      <c r="E194" t="s">
        <v>121</v>
      </c>
      <c r="F194" t="s">
        <v>302</v>
      </c>
      <c r="G194" t="s">
        <v>122</v>
      </c>
      <c r="H194" s="2">
        <v>45755</v>
      </c>
      <c r="I194" s="3">
        <v>15</v>
      </c>
    </row>
    <row r="195" spans="1:9" x14ac:dyDescent="0.25">
      <c r="A195">
        <v>44082813</v>
      </c>
      <c r="B195" s="1" t="s">
        <v>321</v>
      </c>
      <c r="C195" t="s">
        <v>297</v>
      </c>
      <c r="D195" t="s">
        <v>301</v>
      </c>
      <c r="E195" t="s">
        <v>121</v>
      </c>
      <c r="F195" t="s">
        <v>302</v>
      </c>
      <c r="G195" t="s">
        <v>122</v>
      </c>
      <c r="H195" s="2">
        <v>45755</v>
      </c>
      <c r="I195" s="3">
        <v>15</v>
      </c>
    </row>
    <row r="196" spans="1:9" x14ac:dyDescent="0.25">
      <c r="A196">
        <v>44083275</v>
      </c>
      <c r="B196" s="1" t="s">
        <v>322</v>
      </c>
      <c r="C196" t="s">
        <v>297</v>
      </c>
      <c r="D196" t="s">
        <v>301</v>
      </c>
      <c r="E196" t="s">
        <v>121</v>
      </c>
      <c r="F196" t="s">
        <v>302</v>
      </c>
      <c r="G196" t="s">
        <v>122</v>
      </c>
      <c r="H196" s="2">
        <v>45776</v>
      </c>
      <c r="I196" s="3">
        <v>15</v>
      </c>
    </row>
    <row r="197" spans="1:9" x14ac:dyDescent="0.25">
      <c r="A197">
        <v>44083276</v>
      </c>
      <c r="B197" s="1" t="s">
        <v>323</v>
      </c>
      <c r="C197" t="s">
        <v>297</v>
      </c>
      <c r="D197" t="s">
        <v>301</v>
      </c>
      <c r="E197" t="s">
        <v>121</v>
      </c>
      <c r="F197" t="s">
        <v>302</v>
      </c>
      <c r="G197" t="s">
        <v>122</v>
      </c>
      <c r="H197" s="2">
        <v>45776</v>
      </c>
      <c r="I197" s="3">
        <v>15</v>
      </c>
    </row>
    <row r="198" spans="1:9" x14ac:dyDescent="0.25">
      <c r="A198">
        <v>44083277</v>
      </c>
      <c r="B198" s="1" t="s">
        <v>324</v>
      </c>
      <c r="C198" t="s">
        <v>297</v>
      </c>
      <c r="D198" t="s">
        <v>301</v>
      </c>
      <c r="E198" t="s">
        <v>121</v>
      </c>
      <c r="F198" t="s">
        <v>302</v>
      </c>
      <c r="G198" t="s">
        <v>122</v>
      </c>
      <c r="H198" s="2">
        <v>45776</v>
      </c>
      <c r="I198" s="3">
        <v>15</v>
      </c>
    </row>
    <row r="199" spans="1:9" x14ac:dyDescent="0.25">
      <c r="A199">
        <v>44083226</v>
      </c>
      <c r="B199" s="1" t="s">
        <v>325</v>
      </c>
      <c r="C199" t="s">
        <v>297</v>
      </c>
      <c r="D199" t="s">
        <v>301</v>
      </c>
      <c r="E199" t="s">
        <v>121</v>
      </c>
      <c r="F199" t="s">
        <v>302</v>
      </c>
      <c r="G199" t="s">
        <v>122</v>
      </c>
      <c r="H199" s="2">
        <v>45776</v>
      </c>
      <c r="I199" s="3">
        <v>20</v>
      </c>
    </row>
    <row r="200" spans="1:9" x14ac:dyDescent="0.25">
      <c r="A200">
        <v>44082814</v>
      </c>
      <c r="B200" s="1" t="s">
        <v>326</v>
      </c>
      <c r="C200" t="s">
        <v>297</v>
      </c>
      <c r="D200" t="s">
        <v>301</v>
      </c>
      <c r="E200" t="s">
        <v>121</v>
      </c>
      <c r="F200" t="s">
        <v>302</v>
      </c>
      <c r="G200" t="s">
        <v>122</v>
      </c>
      <c r="H200" s="2">
        <v>45755</v>
      </c>
      <c r="I200" s="3">
        <v>20</v>
      </c>
    </row>
    <row r="201" spans="1:9" x14ac:dyDescent="0.25">
      <c r="A201">
        <v>44082815</v>
      </c>
      <c r="B201" s="1" t="s">
        <v>327</v>
      </c>
      <c r="C201" t="s">
        <v>297</v>
      </c>
      <c r="D201" t="s">
        <v>301</v>
      </c>
      <c r="E201" t="s">
        <v>121</v>
      </c>
      <c r="F201" t="s">
        <v>302</v>
      </c>
      <c r="G201" t="s">
        <v>122</v>
      </c>
      <c r="H201" s="2">
        <v>45755</v>
      </c>
      <c r="I201" s="3">
        <v>30</v>
      </c>
    </row>
    <row r="202" spans="1:9" x14ac:dyDescent="0.25">
      <c r="A202">
        <v>44082816</v>
      </c>
      <c r="B202" s="1" t="s">
        <v>328</v>
      </c>
      <c r="C202" t="s">
        <v>297</v>
      </c>
      <c r="D202" t="s">
        <v>301</v>
      </c>
      <c r="E202" t="s">
        <v>121</v>
      </c>
      <c r="F202" t="s">
        <v>302</v>
      </c>
      <c r="G202" t="s">
        <v>122</v>
      </c>
      <c r="H202" s="2">
        <v>45755</v>
      </c>
      <c r="I202" s="3">
        <v>20</v>
      </c>
    </row>
    <row r="203" spans="1:9" x14ac:dyDescent="0.25">
      <c r="A203">
        <v>44082817</v>
      </c>
      <c r="B203" s="1" t="s">
        <v>329</v>
      </c>
      <c r="C203" t="s">
        <v>297</v>
      </c>
      <c r="D203" t="s">
        <v>301</v>
      </c>
      <c r="E203" t="s">
        <v>121</v>
      </c>
      <c r="F203" t="s">
        <v>302</v>
      </c>
      <c r="G203" t="s">
        <v>122</v>
      </c>
      <c r="H203" s="2">
        <v>45755</v>
      </c>
      <c r="I203" s="3">
        <v>20</v>
      </c>
    </row>
    <row r="204" spans="1:9" x14ac:dyDescent="0.25">
      <c r="A204">
        <v>44082818</v>
      </c>
      <c r="B204" s="1" t="s">
        <v>330</v>
      </c>
      <c r="C204" t="s">
        <v>297</v>
      </c>
      <c r="D204" t="s">
        <v>301</v>
      </c>
      <c r="E204" t="s">
        <v>121</v>
      </c>
      <c r="F204" t="s">
        <v>302</v>
      </c>
      <c r="G204" t="s">
        <v>122</v>
      </c>
      <c r="H204" s="2">
        <v>45755</v>
      </c>
      <c r="I204" s="3">
        <v>20</v>
      </c>
    </row>
    <row r="205" spans="1:9" x14ac:dyDescent="0.25">
      <c r="A205">
        <v>44082980</v>
      </c>
      <c r="B205" s="1" t="s">
        <v>331</v>
      </c>
      <c r="C205" t="s">
        <v>332</v>
      </c>
      <c r="D205" t="s">
        <v>333</v>
      </c>
      <c r="E205" t="s">
        <v>66</v>
      </c>
      <c r="F205" t="s">
        <v>334</v>
      </c>
      <c r="G205" t="s">
        <v>68</v>
      </c>
      <c r="H205" s="2">
        <v>45769</v>
      </c>
      <c r="I205" s="3">
        <v>1762.66</v>
      </c>
    </row>
    <row r="206" spans="1:9" x14ac:dyDescent="0.25">
      <c r="A206">
        <v>44083248</v>
      </c>
      <c r="B206" s="1" t="s">
        <v>335</v>
      </c>
      <c r="C206" t="s">
        <v>336</v>
      </c>
      <c r="D206" t="s">
        <v>83</v>
      </c>
      <c r="E206" t="s">
        <v>84</v>
      </c>
      <c r="F206" t="s">
        <v>85</v>
      </c>
      <c r="G206" t="s">
        <v>86</v>
      </c>
      <c r="H206" s="2">
        <v>45776</v>
      </c>
      <c r="I206" s="3">
        <v>215.48</v>
      </c>
    </row>
    <row r="207" spans="1:9" x14ac:dyDescent="0.25">
      <c r="A207">
        <v>44082982</v>
      </c>
      <c r="B207" s="1" t="s">
        <v>337</v>
      </c>
      <c r="C207" t="s">
        <v>338</v>
      </c>
      <c r="D207" t="s">
        <v>339</v>
      </c>
      <c r="E207" t="s">
        <v>340</v>
      </c>
      <c r="F207" t="s">
        <v>341</v>
      </c>
      <c r="G207" t="s">
        <v>342</v>
      </c>
      <c r="H207" s="2">
        <v>45762</v>
      </c>
      <c r="I207" s="3">
        <v>2.6</v>
      </c>
    </row>
    <row r="208" spans="1:9" x14ac:dyDescent="0.25">
      <c r="A208">
        <v>44082847</v>
      </c>
      <c r="B208" s="1">
        <v>144092</v>
      </c>
      <c r="C208" t="s">
        <v>343</v>
      </c>
      <c r="D208" t="s">
        <v>333</v>
      </c>
      <c r="E208" t="s">
        <v>66</v>
      </c>
      <c r="F208" t="s">
        <v>334</v>
      </c>
      <c r="G208" t="s">
        <v>68</v>
      </c>
      <c r="H208" s="2">
        <v>45755</v>
      </c>
      <c r="I208" s="3">
        <v>478.1</v>
      </c>
    </row>
    <row r="209" spans="1:9" x14ac:dyDescent="0.25">
      <c r="A209">
        <v>44082848</v>
      </c>
      <c r="B209" s="1">
        <v>144093</v>
      </c>
      <c r="C209" t="s">
        <v>343</v>
      </c>
      <c r="D209" t="s">
        <v>333</v>
      </c>
      <c r="E209" t="s">
        <v>66</v>
      </c>
      <c r="F209" t="s">
        <v>334</v>
      </c>
      <c r="G209" t="s">
        <v>68</v>
      </c>
      <c r="H209" s="2">
        <v>45755</v>
      </c>
      <c r="I209" s="3">
        <v>399</v>
      </c>
    </row>
    <row r="210" spans="1:9" x14ac:dyDescent="0.25">
      <c r="A210">
        <v>44082849</v>
      </c>
      <c r="B210" s="1">
        <v>144098</v>
      </c>
      <c r="C210" t="s">
        <v>343</v>
      </c>
      <c r="D210" t="s">
        <v>333</v>
      </c>
      <c r="E210" t="s">
        <v>66</v>
      </c>
      <c r="F210" t="s">
        <v>334</v>
      </c>
      <c r="G210" t="s">
        <v>68</v>
      </c>
      <c r="H210" s="2">
        <v>45755</v>
      </c>
      <c r="I210" s="3">
        <v>240</v>
      </c>
    </row>
    <row r="211" spans="1:9" x14ac:dyDescent="0.25">
      <c r="A211">
        <v>44083128</v>
      </c>
      <c r="B211" s="1">
        <v>144297</v>
      </c>
      <c r="C211" t="s">
        <v>343</v>
      </c>
      <c r="D211" t="s">
        <v>333</v>
      </c>
      <c r="E211" t="s">
        <v>66</v>
      </c>
      <c r="F211" t="s">
        <v>334</v>
      </c>
      <c r="G211" t="s">
        <v>68</v>
      </c>
      <c r="H211" s="2">
        <v>45769</v>
      </c>
      <c r="I211" s="3">
        <v>399</v>
      </c>
    </row>
    <row r="212" spans="1:9" x14ac:dyDescent="0.25">
      <c r="A212">
        <v>44083129</v>
      </c>
      <c r="B212" s="1">
        <v>144303</v>
      </c>
      <c r="C212" t="s">
        <v>343</v>
      </c>
      <c r="D212" t="s">
        <v>333</v>
      </c>
      <c r="E212" t="s">
        <v>66</v>
      </c>
      <c r="F212" t="s">
        <v>334</v>
      </c>
      <c r="G212" t="s">
        <v>68</v>
      </c>
      <c r="H212" s="2">
        <v>45769</v>
      </c>
      <c r="I212" s="3">
        <v>60</v>
      </c>
    </row>
    <row r="213" spans="1:9" x14ac:dyDescent="0.25">
      <c r="A213">
        <v>44083130</v>
      </c>
      <c r="B213" s="1">
        <v>144498</v>
      </c>
      <c r="C213" t="s">
        <v>343</v>
      </c>
      <c r="D213" t="s">
        <v>333</v>
      </c>
      <c r="E213" t="s">
        <v>66</v>
      </c>
      <c r="F213" t="s">
        <v>334</v>
      </c>
      <c r="G213" t="s">
        <v>68</v>
      </c>
      <c r="H213" s="2">
        <v>45769</v>
      </c>
      <c r="I213" s="3">
        <v>478.1</v>
      </c>
    </row>
    <row r="214" spans="1:9" x14ac:dyDescent="0.25">
      <c r="A214">
        <v>44083131</v>
      </c>
      <c r="B214" s="1">
        <v>144499</v>
      </c>
      <c r="C214" t="s">
        <v>343</v>
      </c>
      <c r="D214" t="s">
        <v>333</v>
      </c>
      <c r="E214" t="s">
        <v>66</v>
      </c>
      <c r="F214" t="s">
        <v>334</v>
      </c>
      <c r="G214" t="s">
        <v>68</v>
      </c>
      <c r="H214" s="2">
        <v>45769</v>
      </c>
      <c r="I214" s="3">
        <v>399</v>
      </c>
    </row>
    <row r="215" spans="1:9" x14ac:dyDescent="0.25">
      <c r="A215">
        <v>44082979</v>
      </c>
      <c r="B215" s="1" t="s">
        <v>344</v>
      </c>
      <c r="C215" t="s">
        <v>345</v>
      </c>
      <c r="D215" t="s">
        <v>248</v>
      </c>
      <c r="E215" t="s">
        <v>346</v>
      </c>
      <c r="F215" t="s">
        <v>249</v>
      </c>
      <c r="G215" t="s">
        <v>347</v>
      </c>
      <c r="H215" s="2">
        <v>45762</v>
      </c>
      <c r="I215" s="3">
        <v>6000</v>
      </c>
    </row>
    <row r="216" spans="1:9" x14ac:dyDescent="0.25">
      <c r="A216">
        <v>44082880</v>
      </c>
      <c r="B216" s="1" t="s">
        <v>348</v>
      </c>
      <c r="C216" t="s">
        <v>345</v>
      </c>
      <c r="D216" t="s">
        <v>248</v>
      </c>
      <c r="E216" t="s">
        <v>346</v>
      </c>
      <c r="F216" t="s">
        <v>249</v>
      </c>
      <c r="G216" t="s">
        <v>347</v>
      </c>
      <c r="H216" s="2">
        <v>45755</v>
      </c>
      <c r="I216" s="3">
        <v>3750</v>
      </c>
    </row>
    <row r="217" spans="1:9" x14ac:dyDescent="0.25">
      <c r="A217">
        <v>44082718</v>
      </c>
      <c r="B217" s="1" t="s">
        <v>349</v>
      </c>
      <c r="C217" t="s">
        <v>350</v>
      </c>
      <c r="D217" t="s">
        <v>22</v>
      </c>
      <c r="E217" t="s">
        <v>262</v>
      </c>
      <c r="F217" t="s">
        <v>24</v>
      </c>
      <c r="G217" t="s">
        <v>263</v>
      </c>
      <c r="H217" s="2">
        <v>45748</v>
      </c>
      <c r="I217" s="3">
        <v>4554</v>
      </c>
    </row>
    <row r="218" spans="1:9" x14ac:dyDescent="0.25">
      <c r="A218">
        <v>44083206</v>
      </c>
      <c r="B218" s="1" t="s">
        <v>351</v>
      </c>
      <c r="C218" t="s">
        <v>350</v>
      </c>
      <c r="D218" t="s">
        <v>83</v>
      </c>
      <c r="E218" t="s">
        <v>352</v>
      </c>
      <c r="F218" t="s">
        <v>85</v>
      </c>
      <c r="G218" t="s">
        <v>353</v>
      </c>
      <c r="H218" s="2">
        <v>45776</v>
      </c>
      <c r="I218" s="3">
        <v>402.67</v>
      </c>
    </row>
    <row r="219" spans="1:9" x14ac:dyDescent="0.25">
      <c r="A219">
        <v>44082731</v>
      </c>
      <c r="B219" s="1" t="s">
        <v>354</v>
      </c>
      <c r="C219" t="s">
        <v>350</v>
      </c>
      <c r="D219" t="s">
        <v>46</v>
      </c>
      <c r="E219" t="s">
        <v>355</v>
      </c>
      <c r="F219" t="s">
        <v>48</v>
      </c>
      <c r="G219" t="s">
        <v>356</v>
      </c>
      <c r="H219" s="2">
        <v>45748</v>
      </c>
      <c r="I219" s="3">
        <v>1837.25</v>
      </c>
    </row>
    <row r="220" spans="1:9" x14ac:dyDescent="0.25">
      <c r="A220">
        <v>44082780</v>
      </c>
      <c r="B220" s="1" t="s">
        <v>63</v>
      </c>
      <c r="C220" t="s">
        <v>357</v>
      </c>
      <c r="D220" t="s">
        <v>65</v>
      </c>
      <c r="E220" t="s">
        <v>66</v>
      </c>
      <c r="F220" t="s">
        <v>67</v>
      </c>
      <c r="G220" t="s">
        <v>68</v>
      </c>
      <c r="H220" s="2">
        <v>45748</v>
      </c>
      <c r="I220" s="3">
        <v>582.78</v>
      </c>
    </row>
    <row r="221" spans="1:9" x14ac:dyDescent="0.25">
      <c r="A221">
        <v>44082915</v>
      </c>
      <c r="B221" s="1" t="s">
        <v>63</v>
      </c>
      <c r="C221" t="s">
        <v>357</v>
      </c>
      <c r="D221" t="s">
        <v>65</v>
      </c>
      <c r="E221" t="s">
        <v>66</v>
      </c>
      <c r="F221" t="s">
        <v>67</v>
      </c>
      <c r="G221" t="s">
        <v>68</v>
      </c>
      <c r="H221" s="2">
        <v>45755</v>
      </c>
      <c r="I221" s="3">
        <v>531.28</v>
      </c>
    </row>
    <row r="222" spans="1:9" x14ac:dyDescent="0.25">
      <c r="A222">
        <v>44082989</v>
      </c>
      <c r="B222" s="1" t="s">
        <v>358</v>
      </c>
      <c r="C222" t="s">
        <v>359</v>
      </c>
      <c r="D222" t="s">
        <v>360</v>
      </c>
      <c r="E222" t="s">
        <v>95</v>
      </c>
      <c r="F222" t="s">
        <v>361</v>
      </c>
      <c r="G222" t="s">
        <v>97</v>
      </c>
      <c r="H222" s="2">
        <v>45762</v>
      </c>
      <c r="I222" s="3">
        <v>6455.5</v>
      </c>
    </row>
    <row r="223" spans="1:9" x14ac:dyDescent="0.25">
      <c r="A223">
        <v>44083182</v>
      </c>
      <c r="B223" s="1" t="s">
        <v>362</v>
      </c>
      <c r="C223" t="s">
        <v>363</v>
      </c>
      <c r="D223" t="s">
        <v>283</v>
      </c>
      <c r="E223" t="s">
        <v>233</v>
      </c>
      <c r="F223" t="s">
        <v>284</v>
      </c>
      <c r="G223" t="s">
        <v>235</v>
      </c>
      <c r="H223" s="2">
        <v>45769</v>
      </c>
      <c r="I223" s="3">
        <v>713.28</v>
      </c>
    </row>
    <row r="224" spans="1:9" x14ac:dyDescent="0.25">
      <c r="A224">
        <v>44083183</v>
      </c>
      <c r="B224" s="1" t="s">
        <v>364</v>
      </c>
      <c r="C224" t="s">
        <v>363</v>
      </c>
      <c r="D224" t="s">
        <v>255</v>
      </c>
      <c r="E224" t="s">
        <v>365</v>
      </c>
      <c r="F224" t="s">
        <v>256</v>
      </c>
      <c r="G224" t="s">
        <v>366</v>
      </c>
      <c r="H224" s="2">
        <v>45769</v>
      </c>
      <c r="I224" s="3">
        <v>153.49</v>
      </c>
    </row>
    <row r="225" spans="1:9" x14ac:dyDescent="0.25">
      <c r="A225">
        <v>44083184</v>
      </c>
      <c r="B225" s="1" t="s">
        <v>367</v>
      </c>
      <c r="C225" t="s">
        <v>363</v>
      </c>
      <c r="D225" t="s">
        <v>368</v>
      </c>
      <c r="E225" t="s">
        <v>369</v>
      </c>
      <c r="F225" t="s">
        <v>370</v>
      </c>
      <c r="G225" t="s">
        <v>371</v>
      </c>
      <c r="H225" s="2">
        <v>45769</v>
      </c>
      <c r="I225" s="3">
        <v>45.05</v>
      </c>
    </row>
    <row r="226" spans="1:9" x14ac:dyDescent="0.25">
      <c r="A226">
        <v>44083109</v>
      </c>
      <c r="B226" s="1">
        <v>127101</v>
      </c>
      <c r="C226" t="s">
        <v>372</v>
      </c>
      <c r="D226" t="s">
        <v>373</v>
      </c>
      <c r="E226" t="s">
        <v>131</v>
      </c>
      <c r="F226" t="s">
        <v>374</v>
      </c>
      <c r="G226" t="s">
        <v>133</v>
      </c>
      <c r="H226" s="2">
        <v>45762</v>
      </c>
      <c r="I226" s="3">
        <v>518.1</v>
      </c>
    </row>
    <row r="227" spans="1:9" x14ac:dyDescent="0.25">
      <c r="A227">
        <v>44083110</v>
      </c>
      <c r="B227" s="1">
        <v>127176</v>
      </c>
      <c r="C227" t="s">
        <v>372</v>
      </c>
      <c r="D227" t="s">
        <v>373</v>
      </c>
      <c r="E227" t="s">
        <v>156</v>
      </c>
      <c r="F227" t="s">
        <v>374</v>
      </c>
      <c r="G227" t="s">
        <v>157</v>
      </c>
      <c r="H227" s="2">
        <v>45762</v>
      </c>
      <c r="I227" s="3">
        <v>496.47</v>
      </c>
    </row>
    <row r="228" spans="1:9" x14ac:dyDescent="0.25">
      <c r="A228">
        <v>44082827</v>
      </c>
      <c r="B228" s="1">
        <v>1202</v>
      </c>
      <c r="C228" t="s">
        <v>375</v>
      </c>
      <c r="D228" t="s">
        <v>51</v>
      </c>
      <c r="E228" t="s">
        <v>376</v>
      </c>
      <c r="F228" t="s">
        <v>53</v>
      </c>
      <c r="G228" t="s">
        <v>377</v>
      </c>
      <c r="H228" s="2">
        <v>45755</v>
      </c>
      <c r="I228" s="3">
        <v>344</v>
      </c>
    </row>
    <row r="229" spans="1:9" x14ac:dyDescent="0.25">
      <c r="A229">
        <v>44082835</v>
      </c>
      <c r="B229" s="1">
        <v>1205</v>
      </c>
      <c r="C229" t="s">
        <v>375</v>
      </c>
      <c r="D229" t="s">
        <v>51</v>
      </c>
      <c r="E229" t="s">
        <v>376</v>
      </c>
      <c r="F229" t="s">
        <v>53</v>
      </c>
      <c r="G229" t="s">
        <v>377</v>
      </c>
      <c r="H229" s="2">
        <v>45755</v>
      </c>
      <c r="I229" s="3">
        <v>388</v>
      </c>
    </row>
    <row r="230" spans="1:9" x14ac:dyDescent="0.25">
      <c r="A230">
        <v>44082898</v>
      </c>
      <c r="B230" s="1">
        <v>1207</v>
      </c>
      <c r="C230" t="s">
        <v>375</v>
      </c>
      <c r="D230" t="s">
        <v>51</v>
      </c>
      <c r="E230" t="s">
        <v>376</v>
      </c>
      <c r="F230" t="s">
        <v>53</v>
      </c>
      <c r="G230" t="s">
        <v>377</v>
      </c>
      <c r="H230" s="2">
        <v>45762</v>
      </c>
      <c r="I230" s="3">
        <v>335</v>
      </c>
    </row>
    <row r="231" spans="1:9" x14ac:dyDescent="0.25">
      <c r="A231">
        <v>44082745</v>
      </c>
      <c r="B231" s="1">
        <v>8580</v>
      </c>
      <c r="C231" t="s">
        <v>378</v>
      </c>
      <c r="D231" t="s">
        <v>373</v>
      </c>
      <c r="E231" t="s">
        <v>160</v>
      </c>
      <c r="F231" t="s">
        <v>374</v>
      </c>
      <c r="G231" t="s">
        <v>161</v>
      </c>
      <c r="H231" s="2">
        <v>45755</v>
      </c>
      <c r="I231" s="3">
        <v>18750</v>
      </c>
    </row>
    <row r="232" spans="1:9" x14ac:dyDescent="0.25">
      <c r="A232">
        <v>44082895</v>
      </c>
      <c r="B232" s="1" t="s">
        <v>379</v>
      </c>
      <c r="C232" t="s">
        <v>380</v>
      </c>
      <c r="D232" t="s">
        <v>381</v>
      </c>
      <c r="E232" t="s">
        <v>382</v>
      </c>
      <c r="F232" t="s">
        <v>383</v>
      </c>
      <c r="G232" t="s">
        <v>384</v>
      </c>
      <c r="H232" s="2">
        <v>45755</v>
      </c>
      <c r="I232" s="3">
        <v>1567</v>
      </c>
    </row>
    <row r="233" spans="1:9" x14ac:dyDescent="0.25">
      <c r="A233">
        <v>44082951</v>
      </c>
      <c r="B233" s="10">
        <v>45741</v>
      </c>
      <c r="C233" t="s">
        <v>385</v>
      </c>
      <c r="D233" t="s">
        <v>22</v>
      </c>
      <c r="E233" t="s">
        <v>23</v>
      </c>
      <c r="F233" t="s">
        <v>24</v>
      </c>
      <c r="G233" t="s">
        <v>25</v>
      </c>
      <c r="H233" s="2">
        <v>45762</v>
      </c>
      <c r="I233" s="3">
        <v>15298</v>
      </c>
    </row>
    <row r="234" spans="1:9" x14ac:dyDescent="0.25">
      <c r="A234">
        <v>44082705</v>
      </c>
      <c r="B234" s="10">
        <v>45802</v>
      </c>
      <c r="C234" t="s">
        <v>385</v>
      </c>
      <c r="D234" t="s">
        <v>22</v>
      </c>
      <c r="E234" t="s">
        <v>23</v>
      </c>
      <c r="F234" t="s">
        <v>24</v>
      </c>
      <c r="G234" t="s">
        <v>25</v>
      </c>
      <c r="H234" s="2">
        <v>45748</v>
      </c>
      <c r="I234" s="3">
        <v>340</v>
      </c>
    </row>
    <row r="235" spans="1:9" x14ac:dyDescent="0.25">
      <c r="A235">
        <v>44082823</v>
      </c>
      <c r="B235" s="1">
        <v>310325</v>
      </c>
      <c r="C235" s="1" t="s">
        <v>63</v>
      </c>
      <c r="D235" t="s">
        <v>373</v>
      </c>
      <c r="E235" t="s">
        <v>131</v>
      </c>
      <c r="F235" t="s">
        <v>374</v>
      </c>
      <c r="G235" t="s">
        <v>133</v>
      </c>
      <c r="H235" s="2">
        <v>45755</v>
      </c>
      <c r="I235" s="3">
        <v>270</v>
      </c>
    </row>
    <row r="236" spans="1:9" x14ac:dyDescent="0.25">
      <c r="A236">
        <v>44082448</v>
      </c>
      <c r="B236" s="1">
        <v>7403081543</v>
      </c>
      <c r="C236" t="s">
        <v>386</v>
      </c>
      <c r="D236" t="s">
        <v>46</v>
      </c>
      <c r="E236" t="s">
        <v>387</v>
      </c>
      <c r="F236" t="s">
        <v>48</v>
      </c>
      <c r="G236" t="s">
        <v>388</v>
      </c>
      <c r="H236" s="2">
        <v>45748</v>
      </c>
      <c r="I236" s="3">
        <v>122.93</v>
      </c>
    </row>
    <row r="237" spans="1:9" x14ac:dyDescent="0.25">
      <c r="A237">
        <v>44082648</v>
      </c>
      <c r="B237" s="1">
        <v>7403084761</v>
      </c>
      <c r="C237" t="s">
        <v>386</v>
      </c>
      <c r="D237" t="s">
        <v>46</v>
      </c>
      <c r="E237" t="s">
        <v>346</v>
      </c>
      <c r="F237" t="s">
        <v>48</v>
      </c>
      <c r="G237" t="s">
        <v>347</v>
      </c>
      <c r="H237" s="2">
        <v>45755</v>
      </c>
      <c r="I237" s="3">
        <v>1064.42</v>
      </c>
    </row>
    <row r="238" spans="1:9" x14ac:dyDescent="0.25">
      <c r="A238">
        <v>44083167</v>
      </c>
      <c r="B238" s="1">
        <v>7403089080</v>
      </c>
      <c r="C238" t="s">
        <v>386</v>
      </c>
      <c r="D238" t="s">
        <v>46</v>
      </c>
      <c r="E238" t="s">
        <v>121</v>
      </c>
      <c r="F238" t="s">
        <v>48</v>
      </c>
      <c r="G238" t="s">
        <v>122</v>
      </c>
      <c r="H238" s="2">
        <v>45769</v>
      </c>
      <c r="I238" s="3">
        <v>84.1</v>
      </c>
    </row>
    <row r="239" spans="1:9" x14ac:dyDescent="0.25">
      <c r="A239">
        <v>44082892</v>
      </c>
      <c r="B239" s="1" t="s">
        <v>389</v>
      </c>
      <c r="C239" t="s">
        <v>390</v>
      </c>
      <c r="D239" t="s">
        <v>130</v>
      </c>
      <c r="E239" t="s">
        <v>127</v>
      </c>
      <c r="F239" t="s">
        <v>132</v>
      </c>
      <c r="G239" t="s">
        <v>129</v>
      </c>
      <c r="H239" s="2">
        <v>45762</v>
      </c>
      <c r="I239" s="3">
        <v>609.04999999999995</v>
      </c>
    </row>
    <row r="240" spans="1:9" x14ac:dyDescent="0.25">
      <c r="A240">
        <v>44083264</v>
      </c>
      <c r="B240" s="1" t="s">
        <v>391</v>
      </c>
      <c r="C240" t="s">
        <v>392</v>
      </c>
      <c r="D240" t="s">
        <v>83</v>
      </c>
      <c r="E240" t="s">
        <v>84</v>
      </c>
      <c r="F240" t="s">
        <v>85</v>
      </c>
      <c r="G240" t="s">
        <v>86</v>
      </c>
      <c r="H240" s="2">
        <v>45776</v>
      </c>
      <c r="I240" s="3">
        <v>561.97</v>
      </c>
    </row>
    <row r="241" spans="1:9" x14ac:dyDescent="0.25">
      <c r="A241">
        <v>44083249</v>
      </c>
      <c r="B241" s="1" t="s">
        <v>393</v>
      </c>
      <c r="C241" t="s">
        <v>394</v>
      </c>
      <c r="D241" t="s">
        <v>83</v>
      </c>
      <c r="E241" t="s">
        <v>84</v>
      </c>
      <c r="F241" t="s">
        <v>85</v>
      </c>
      <c r="G241" t="s">
        <v>86</v>
      </c>
      <c r="H241" s="2">
        <v>45776</v>
      </c>
      <c r="I241" s="3">
        <v>1183.1300000000001</v>
      </c>
    </row>
    <row r="242" spans="1:9" x14ac:dyDescent="0.25">
      <c r="A242">
        <v>44083177</v>
      </c>
      <c r="B242" s="1">
        <v>3908</v>
      </c>
      <c r="C242" t="s">
        <v>395</v>
      </c>
      <c r="D242" t="s">
        <v>396</v>
      </c>
      <c r="E242" t="s">
        <v>397</v>
      </c>
      <c r="F242" t="s">
        <v>398</v>
      </c>
      <c r="G242" t="s">
        <v>399</v>
      </c>
      <c r="H242" s="2">
        <v>45776</v>
      </c>
      <c r="I242" s="3">
        <v>59652.71</v>
      </c>
    </row>
    <row r="243" spans="1:9" x14ac:dyDescent="0.25">
      <c r="A243">
        <v>44082861</v>
      </c>
      <c r="B243" s="1" t="s">
        <v>400</v>
      </c>
      <c r="C243" t="s">
        <v>401</v>
      </c>
      <c r="D243" t="s">
        <v>46</v>
      </c>
      <c r="E243" t="s">
        <v>402</v>
      </c>
      <c r="F243" t="s">
        <v>48</v>
      </c>
      <c r="G243" t="s">
        <v>403</v>
      </c>
      <c r="H243" s="2">
        <v>45755</v>
      </c>
      <c r="I243" s="3">
        <v>13.94</v>
      </c>
    </row>
    <row r="244" spans="1:9" x14ac:dyDescent="0.25">
      <c r="A244">
        <v>44083246</v>
      </c>
      <c r="B244" s="1" t="s">
        <v>404</v>
      </c>
      <c r="C244" t="s">
        <v>405</v>
      </c>
      <c r="D244" t="s">
        <v>83</v>
      </c>
      <c r="E244" t="s">
        <v>84</v>
      </c>
      <c r="F244" t="s">
        <v>85</v>
      </c>
      <c r="G244" t="s">
        <v>86</v>
      </c>
      <c r="H244" s="2">
        <v>45776</v>
      </c>
      <c r="I244" s="3">
        <v>538.09</v>
      </c>
    </row>
    <row r="245" spans="1:9" x14ac:dyDescent="0.25">
      <c r="A245">
        <v>44082887</v>
      </c>
      <c r="B245" s="1">
        <v>44274</v>
      </c>
      <c r="C245" t="s">
        <v>406</v>
      </c>
      <c r="D245" t="s">
        <v>51</v>
      </c>
      <c r="E245" t="s">
        <v>407</v>
      </c>
      <c r="F245" t="s">
        <v>53</v>
      </c>
      <c r="G245" t="s">
        <v>408</v>
      </c>
      <c r="H245" s="2">
        <v>45755</v>
      </c>
      <c r="I245" s="3">
        <v>91</v>
      </c>
    </row>
    <row r="246" spans="1:9" x14ac:dyDescent="0.25">
      <c r="A246">
        <v>44082833</v>
      </c>
      <c r="B246" s="1" t="s">
        <v>409</v>
      </c>
      <c r="C246" t="s">
        <v>410</v>
      </c>
      <c r="D246" t="s">
        <v>411</v>
      </c>
      <c r="E246" t="s">
        <v>412</v>
      </c>
      <c r="F246" t="s">
        <v>413</v>
      </c>
      <c r="G246" t="s">
        <v>414</v>
      </c>
      <c r="H246" s="2">
        <v>45755</v>
      </c>
      <c r="I246" s="3">
        <v>370</v>
      </c>
    </row>
    <row r="247" spans="1:9" x14ac:dyDescent="0.25">
      <c r="A247">
        <v>44083146</v>
      </c>
      <c r="B247" s="1">
        <v>2025025</v>
      </c>
      <c r="C247" t="s">
        <v>415</v>
      </c>
      <c r="D247" t="s">
        <v>416</v>
      </c>
      <c r="E247" t="s">
        <v>84</v>
      </c>
      <c r="F247" t="s">
        <v>417</v>
      </c>
      <c r="G247" t="s">
        <v>86</v>
      </c>
      <c r="H247" s="2">
        <v>45769</v>
      </c>
      <c r="I247" s="3">
        <v>272.56</v>
      </c>
    </row>
    <row r="248" spans="1:9" x14ac:dyDescent="0.25">
      <c r="A248">
        <v>44082990</v>
      </c>
      <c r="B248" s="1" t="s">
        <v>418</v>
      </c>
      <c r="C248" t="s">
        <v>419</v>
      </c>
      <c r="D248" t="s">
        <v>420</v>
      </c>
      <c r="E248" t="s">
        <v>340</v>
      </c>
      <c r="F248" t="s">
        <v>421</v>
      </c>
      <c r="G248" t="s">
        <v>342</v>
      </c>
      <c r="H248" s="2">
        <v>45762</v>
      </c>
      <c r="I248" s="3">
        <v>1036</v>
      </c>
    </row>
    <row r="249" spans="1:9" x14ac:dyDescent="0.25">
      <c r="A249">
        <v>44083282</v>
      </c>
      <c r="B249" s="1" t="s">
        <v>422</v>
      </c>
      <c r="C249" t="s">
        <v>423</v>
      </c>
      <c r="D249" t="s">
        <v>424</v>
      </c>
      <c r="E249" t="s">
        <v>115</v>
      </c>
      <c r="F249" t="s">
        <v>425</v>
      </c>
      <c r="G249" t="s">
        <v>117</v>
      </c>
      <c r="H249" s="2">
        <v>45776</v>
      </c>
      <c r="I249" s="3">
        <v>100</v>
      </c>
    </row>
    <row r="250" spans="1:9" x14ac:dyDescent="0.25">
      <c r="A250">
        <v>44082963</v>
      </c>
      <c r="B250" s="1">
        <v>8180</v>
      </c>
      <c r="C250" t="s">
        <v>426</v>
      </c>
      <c r="D250" t="s">
        <v>427</v>
      </c>
      <c r="E250" t="s">
        <v>115</v>
      </c>
      <c r="F250" t="s">
        <v>428</v>
      </c>
      <c r="G250" t="s">
        <v>117</v>
      </c>
      <c r="H250" s="2">
        <v>45762</v>
      </c>
      <c r="I250" s="3">
        <v>292.25</v>
      </c>
    </row>
    <row r="251" spans="1:9" x14ac:dyDescent="0.25">
      <c r="A251">
        <v>44082831</v>
      </c>
      <c r="B251" s="1">
        <v>7808</v>
      </c>
      <c r="C251" t="s">
        <v>429</v>
      </c>
      <c r="D251" t="s">
        <v>33</v>
      </c>
      <c r="E251" t="s">
        <v>430</v>
      </c>
      <c r="F251" t="s">
        <v>35</v>
      </c>
      <c r="G251" t="s">
        <v>431</v>
      </c>
      <c r="H251" s="2">
        <v>45755</v>
      </c>
      <c r="I251" s="3">
        <v>1175</v>
      </c>
    </row>
    <row r="252" spans="1:9" x14ac:dyDescent="0.25">
      <c r="A252">
        <v>44082960</v>
      </c>
      <c r="B252" s="1">
        <v>61574</v>
      </c>
      <c r="C252" t="s">
        <v>432</v>
      </c>
      <c r="D252" t="s">
        <v>27</v>
      </c>
      <c r="E252" t="s">
        <v>433</v>
      </c>
      <c r="F252" t="s">
        <v>29</v>
      </c>
      <c r="G252" t="s">
        <v>434</v>
      </c>
      <c r="H252" s="2">
        <v>45762</v>
      </c>
      <c r="I252" s="3">
        <v>48</v>
      </c>
    </row>
    <row r="253" spans="1:9" x14ac:dyDescent="0.25">
      <c r="A253">
        <v>44082842</v>
      </c>
      <c r="B253" s="1">
        <v>1800812744</v>
      </c>
      <c r="C253" t="s">
        <v>435</v>
      </c>
      <c r="D253" t="s">
        <v>114</v>
      </c>
      <c r="E253" t="s">
        <v>436</v>
      </c>
      <c r="F253" t="s">
        <v>116</v>
      </c>
      <c r="G253" t="s">
        <v>437</v>
      </c>
      <c r="H253" s="2">
        <v>45755</v>
      </c>
      <c r="I253" s="3">
        <v>1488</v>
      </c>
    </row>
    <row r="254" spans="1:9" x14ac:dyDescent="0.25">
      <c r="A254">
        <v>44083176</v>
      </c>
      <c r="B254" s="1">
        <v>1800816818</v>
      </c>
      <c r="C254" t="s">
        <v>435</v>
      </c>
      <c r="D254" t="s">
        <v>438</v>
      </c>
      <c r="E254" t="s">
        <v>439</v>
      </c>
      <c r="F254" t="s">
        <v>440</v>
      </c>
      <c r="G254" t="s">
        <v>441</v>
      </c>
      <c r="H254" s="2">
        <v>45769</v>
      </c>
      <c r="I254" s="3">
        <v>9145.0300000000007</v>
      </c>
    </row>
    <row r="255" spans="1:9" x14ac:dyDescent="0.25">
      <c r="A255">
        <v>44083165</v>
      </c>
      <c r="B255" s="1">
        <v>1800817099</v>
      </c>
      <c r="C255" t="s">
        <v>435</v>
      </c>
      <c r="D255" t="s">
        <v>438</v>
      </c>
      <c r="E255" t="s">
        <v>439</v>
      </c>
      <c r="F255" t="s">
        <v>440</v>
      </c>
      <c r="G255" t="s">
        <v>441</v>
      </c>
      <c r="H255" s="2">
        <v>45769</v>
      </c>
      <c r="I255" s="3">
        <v>3160</v>
      </c>
    </row>
    <row r="256" spans="1:9" x14ac:dyDescent="0.25">
      <c r="A256">
        <v>44082600</v>
      </c>
      <c r="B256" s="1" t="s">
        <v>442</v>
      </c>
      <c r="C256" t="s">
        <v>443</v>
      </c>
      <c r="D256" t="s">
        <v>444</v>
      </c>
      <c r="E256" t="s">
        <v>445</v>
      </c>
      <c r="F256" t="s">
        <v>446</v>
      </c>
      <c r="G256" t="s">
        <v>447</v>
      </c>
      <c r="H256" s="2">
        <v>45748</v>
      </c>
      <c r="I256" s="3">
        <v>107916.66</v>
      </c>
    </row>
    <row r="257" spans="1:9" x14ac:dyDescent="0.25">
      <c r="A257">
        <v>44082723</v>
      </c>
      <c r="B257" s="1">
        <v>1188</v>
      </c>
      <c r="C257" t="s">
        <v>448</v>
      </c>
      <c r="D257" t="s">
        <v>114</v>
      </c>
      <c r="E257" t="s">
        <v>382</v>
      </c>
      <c r="F257" t="s">
        <v>116</v>
      </c>
      <c r="G257" t="s">
        <v>384</v>
      </c>
      <c r="H257" s="2">
        <v>45748</v>
      </c>
      <c r="I257" s="3">
        <v>8100</v>
      </c>
    </row>
    <row r="258" spans="1:9" x14ac:dyDescent="0.25">
      <c r="A258">
        <v>44082772</v>
      </c>
      <c r="B258" s="1" t="s">
        <v>449</v>
      </c>
      <c r="C258" t="s">
        <v>450</v>
      </c>
      <c r="D258" t="s">
        <v>451</v>
      </c>
      <c r="E258" t="s">
        <v>177</v>
      </c>
      <c r="F258" t="s">
        <v>452</v>
      </c>
      <c r="G258" t="s">
        <v>178</v>
      </c>
      <c r="H258" s="2">
        <v>45755</v>
      </c>
      <c r="I258" s="3">
        <v>175</v>
      </c>
    </row>
    <row r="259" spans="1:9" x14ac:dyDescent="0.25">
      <c r="A259">
        <v>44083132</v>
      </c>
      <c r="B259" s="1">
        <v>3688</v>
      </c>
      <c r="C259" t="s">
        <v>453</v>
      </c>
      <c r="D259" t="s">
        <v>427</v>
      </c>
      <c r="E259" t="s">
        <v>52</v>
      </c>
      <c r="F259" t="s">
        <v>428</v>
      </c>
      <c r="G259" t="s">
        <v>54</v>
      </c>
      <c r="H259" s="2">
        <v>45762</v>
      </c>
      <c r="I259" s="3">
        <v>38.5</v>
      </c>
    </row>
    <row r="260" spans="1:9" x14ac:dyDescent="0.25">
      <c r="A260">
        <v>44083169</v>
      </c>
      <c r="B260" s="1">
        <v>3712</v>
      </c>
      <c r="C260" t="s">
        <v>453</v>
      </c>
      <c r="D260" t="s">
        <v>427</v>
      </c>
      <c r="E260" t="s">
        <v>52</v>
      </c>
      <c r="F260" t="s">
        <v>428</v>
      </c>
      <c r="G260" t="s">
        <v>54</v>
      </c>
      <c r="H260" s="2">
        <v>45769</v>
      </c>
      <c r="I260" s="3">
        <v>346.5</v>
      </c>
    </row>
    <row r="261" spans="1:9" x14ac:dyDescent="0.25">
      <c r="A261">
        <v>44082984</v>
      </c>
      <c r="B261" s="1">
        <v>50251900</v>
      </c>
      <c r="C261" t="s">
        <v>454</v>
      </c>
      <c r="D261" t="s">
        <v>27</v>
      </c>
      <c r="E261" t="s">
        <v>28</v>
      </c>
      <c r="F261" t="s">
        <v>29</v>
      </c>
      <c r="G261" t="s">
        <v>30</v>
      </c>
      <c r="H261" s="2">
        <v>45762</v>
      </c>
      <c r="I261" s="3">
        <v>5083</v>
      </c>
    </row>
    <row r="262" spans="1:9" x14ac:dyDescent="0.25">
      <c r="A262">
        <v>44083133</v>
      </c>
      <c r="B262" s="1">
        <v>1804386479</v>
      </c>
      <c r="C262" t="s">
        <v>455</v>
      </c>
      <c r="D262" t="s">
        <v>456</v>
      </c>
      <c r="E262" t="s">
        <v>402</v>
      </c>
      <c r="F262" t="s">
        <v>457</v>
      </c>
      <c r="G262" t="s">
        <v>403</v>
      </c>
      <c r="H262" s="2">
        <v>45769</v>
      </c>
      <c r="I262" s="3">
        <v>100</v>
      </c>
    </row>
    <row r="263" spans="1:9" x14ac:dyDescent="0.25">
      <c r="A263">
        <v>44082936</v>
      </c>
      <c r="B263" s="1" t="s">
        <v>458</v>
      </c>
      <c r="C263" t="s">
        <v>459</v>
      </c>
      <c r="D263" t="s">
        <v>27</v>
      </c>
      <c r="E263" t="s">
        <v>460</v>
      </c>
      <c r="F263" t="s">
        <v>29</v>
      </c>
      <c r="G263" t="s">
        <v>461</v>
      </c>
      <c r="H263" s="2">
        <v>45762</v>
      </c>
      <c r="I263" s="3">
        <v>495</v>
      </c>
    </row>
    <row r="264" spans="1:9" x14ac:dyDescent="0.25">
      <c r="A264">
        <v>44082845</v>
      </c>
      <c r="B264" s="1" t="s">
        <v>462</v>
      </c>
      <c r="C264" t="s">
        <v>459</v>
      </c>
      <c r="D264" t="s">
        <v>27</v>
      </c>
      <c r="E264" t="s">
        <v>28</v>
      </c>
      <c r="F264" t="s">
        <v>29</v>
      </c>
      <c r="G264" t="s">
        <v>30</v>
      </c>
      <c r="H264" s="2">
        <v>45755</v>
      </c>
      <c r="I264" s="3">
        <v>50</v>
      </c>
    </row>
    <row r="265" spans="1:9" x14ac:dyDescent="0.25">
      <c r="A265">
        <v>44082940</v>
      </c>
      <c r="B265" s="1" t="s">
        <v>463</v>
      </c>
      <c r="C265" t="s">
        <v>464</v>
      </c>
      <c r="D265" t="s">
        <v>237</v>
      </c>
      <c r="E265" t="s">
        <v>465</v>
      </c>
      <c r="F265" t="s">
        <v>238</v>
      </c>
      <c r="G265" t="s">
        <v>295</v>
      </c>
      <c r="H265" s="2">
        <v>45755</v>
      </c>
      <c r="I265" s="3">
        <v>2025.13</v>
      </c>
    </row>
    <row r="266" spans="1:9" x14ac:dyDescent="0.25">
      <c r="A266">
        <v>44083154</v>
      </c>
      <c r="B266" s="1" t="s">
        <v>466</v>
      </c>
      <c r="C266" t="s">
        <v>464</v>
      </c>
      <c r="D266" t="s">
        <v>237</v>
      </c>
      <c r="E266" t="s">
        <v>465</v>
      </c>
      <c r="F266" t="s">
        <v>238</v>
      </c>
      <c r="G266" t="s">
        <v>295</v>
      </c>
      <c r="H266" s="2">
        <v>45769</v>
      </c>
      <c r="I266" s="3">
        <v>2275.7800000000002</v>
      </c>
    </row>
    <row r="267" spans="1:9" x14ac:dyDescent="0.25">
      <c r="A267">
        <v>44083215</v>
      </c>
      <c r="B267" s="1" t="s">
        <v>467</v>
      </c>
      <c r="C267" t="s">
        <v>464</v>
      </c>
      <c r="D267" t="s">
        <v>237</v>
      </c>
      <c r="E267" t="s">
        <v>465</v>
      </c>
      <c r="F267" t="s">
        <v>238</v>
      </c>
      <c r="G267" t="s">
        <v>295</v>
      </c>
      <c r="H267" s="2">
        <v>45776</v>
      </c>
      <c r="I267" s="3">
        <v>1415.55</v>
      </c>
    </row>
    <row r="268" spans="1:9" x14ac:dyDescent="0.25">
      <c r="A268">
        <v>44082773</v>
      </c>
      <c r="B268" s="1" t="s">
        <v>468</v>
      </c>
      <c r="C268" t="s">
        <v>464</v>
      </c>
      <c r="D268" t="s">
        <v>237</v>
      </c>
      <c r="E268" t="s">
        <v>465</v>
      </c>
      <c r="F268" t="s">
        <v>238</v>
      </c>
      <c r="G268" t="s">
        <v>295</v>
      </c>
      <c r="H268" s="2">
        <v>45755</v>
      </c>
      <c r="I268" s="3">
        <v>1052.73</v>
      </c>
    </row>
    <row r="269" spans="1:9" x14ac:dyDescent="0.25">
      <c r="A269">
        <v>44082766</v>
      </c>
      <c r="B269" s="1">
        <v>64024909</v>
      </c>
      <c r="C269" t="s">
        <v>469</v>
      </c>
      <c r="D269" t="s">
        <v>456</v>
      </c>
      <c r="E269" t="s">
        <v>470</v>
      </c>
      <c r="F269" t="s">
        <v>457</v>
      </c>
      <c r="G269" t="s">
        <v>471</v>
      </c>
      <c r="H269" s="2">
        <v>45748</v>
      </c>
      <c r="I269" s="3">
        <f>200+85</f>
        <v>285</v>
      </c>
    </row>
    <row r="270" spans="1:9" x14ac:dyDescent="0.25">
      <c r="A270">
        <v>44083096</v>
      </c>
      <c r="B270" s="1" t="s">
        <v>472</v>
      </c>
      <c r="C270" t="s">
        <v>473</v>
      </c>
      <c r="D270" t="s">
        <v>248</v>
      </c>
      <c r="E270" t="s">
        <v>460</v>
      </c>
      <c r="F270" t="s">
        <v>249</v>
      </c>
      <c r="G270" t="s">
        <v>461</v>
      </c>
      <c r="H270" s="2">
        <v>45762</v>
      </c>
      <c r="I270" s="3">
        <v>2209.69</v>
      </c>
    </row>
    <row r="271" spans="1:9" x14ac:dyDescent="0.25">
      <c r="A271">
        <v>44083100</v>
      </c>
      <c r="B271" s="1">
        <v>19218</v>
      </c>
      <c r="C271" t="s">
        <v>474</v>
      </c>
      <c r="D271" t="s">
        <v>475</v>
      </c>
      <c r="E271" t="s">
        <v>153</v>
      </c>
      <c r="F271" t="s">
        <v>476</v>
      </c>
      <c r="G271" t="s">
        <v>154</v>
      </c>
      <c r="H271" s="2">
        <v>45762</v>
      </c>
      <c r="I271" s="3">
        <v>490</v>
      </c>
    </row>
    <row r="272" spans="1:9" x14ac:dyDescent="0.25">
      <c r="A272">
        <v>44083135</v>
      </c>
      <c r="B272" s="1" t="s">
        <v>477</v>
      </c>
      <c r="C272" t="s">
        <v>478</v>
      </c>
      <c r="D272" t="s">
        <v>114</v>
      </c>
      <c r="E272" t="s">
        <v>115</v>
      </c>
      <c r="F272" t="s">
        <v>116</v>
      </c>
      <c r="G272" t="s">
        <v>117</v>
      </c>
      <c r="H272" s="2">
        <v>45762</v>
      </c>
      <c r="I272" s="3">
        <v>1000</v>
      </c>
    </row>
    <row r="273" spans="1:9" x14ac:dyDescent="0.25">
      <c r="A273">
        <v>44082939</v>
      </c>
      <c r="B273" s="1">
        <v>25425</v>
      </c>
      <c r="C273" t="s">
        <v>479</v>
      </c>
      <c r="D273" t="s">
        <v>480</v>
      </c>
      <c r="E273" t="s">
        <v>233</v>
      </c>
      <c r="F273" t="s">
        <v>481</v>
      </c>
      <c r="G273" t="s">
        <v>235</v>
      </c>
      <c r="H273" s="2">
        <v>45762</v>
      </c>
      <c r="I273" s="3">
        <f>882.23+226.05</f>
        <v>1108.28</v>
      </c>
    </row>
    <row r="274" spans="1:9" x14ac:dyDescent="0.25">
      <c r="A274">
        <v>44082919</v>
      </c>
      <c r="B274" s="1" t="s">
        <v>482</v>
      </c>
      <c r="C274" t="s">
        <v>479</v>
      </c>
      <c r="D274" t="s">
        <v>373</v>
      </c>
      <c r="E274" t="s">
        <v>233</v>
      </c>
      <c r="F274" t="s">
        <v>374</v>
      </c>
      <c r="G274" t="s">
        <v>235</v>
      </c>
      <c r="H274" s="2">
        <v>45755</v>
      </c>
      <c r="I274" s="3">
        <v>31.95</v>
      </c>
    </row>
    <row r="275" spans="1:9" x14ac:dyDescent="0.25">
      <c r="A275">
        <v>44082748</v>
      </c>
      <c r="B275" s="1" t="s">
        <v>483</v>
      </c>
      <c r="C275" t="s">
        <v>479</v>
      </c>
      <c r="D275" t="s">
        <v>373</v>
      </c>
      <c r="E275" t="s">
        <v>233</v>
      </c>
      <c r="F275" t="s">
        <v>374</v>
      </c>
      <c r="G275" t="s">
        <v>235</v>
      </c>
      <c r="H275" s="2">
        <v>45748</v>
      </c>
      <c r="I275" s="3">
        <v>7.79</v>
      </c>
    </row>
    <row r="276" spans="1:9" x14ac:dyDescent="0.25">
      <c r="A276">
        <v>44082749</v>
      </c>
      <c r="B276" s="1" t="s">
        <v>484</v>
      </c>
      <c r="C276" t="s">
        <v>479</v>
      </c>
      <c r="D276" t="s">
        <v>373</v>
      </c>
      <c r="E276" t="s">
        <v>233</v>
      </c>
      <c r="F276" t="s">
        <v>374</v>
      </c>
      <c r="G276" t="s">
        <v>235</v>
      </c>
      <c r="H276" s="2">
        <v>45748</v>
      </c>
      <c r="I276" s="3">
        <v>31.95</v>
      </c>
    </row>
    <row r="277" spans="1:9" x14ac:dyDescent="0.25">
      <c r="A277">
        <v>44082750</v>
      </c>
      <c r="B277" s="1" t="s">
        <v>485</v>
      </c>
      <c r="C277" t="s">
        <v>479</v>
      </c>
      <c r="D277" t="s">
        <v>373</v>
      </c>
      <c r="E277" t="s">
        <v>233</v>
      </c>
      <c r="F277" t="s">
        <v>374</v>
      </c>
      <c r="G277" t="s">
        <v>235</v>
      </c>
      <c r="H277" s="2">
        <v>45748</v>
      </c>
      <c r="I277" s="3">
        <v>7.79</v>
      </c>
    </row>
    <row r="278" spans="1:9" x14ac:dyDescent="0.25">
      <c r="A278">
        <v>44082751</v>
      </c>
      <c r="B278" s="1" t="s">
        <v>486</v>
      </c>
      <c r="C278" t="s">
        <v>479</v>
      </c>
      <c r="D278" t="s">
        <v>373</v>
      </c>
      <c r="E278" t="s">
        <v>233</v>
      </c>
      <c r="F278" t="s">
        <v>374</v>
      </c>
      <c r="G278" t="s">
        <v>235</v>
      </c>
      <c r="H278" s="2">
        <v>45748</v>
      </c>
      <c r="I278" s="3">
        <v>103.66</v>
      </c>
    </row>
    <row r="279" spans="1:9" x14ac:dyDescent="0.25">
      <c r="A279">
        <v>44082751</v>
      </c>
      <c r="B279" s="1" t="s">
        <v>486</v>
      </c>
      <c r="C279" t="s">
        <v>479</v>
      </c>
      <c r="D279" t="s">
        <v>373</v>
      </c>
      <c r="E279" t="s">
        <v>16</v>
      </c>
      <c r="F279" t="s">
        <v>374</v>
      </c>
      <c r="G279" t="s">
        <v>18</v>
      </c>
      <c r="H279" s="2">
        <v>45748</v>
      </c>
      <c r="I279" s="3">
        <v>10.08</v>
      </c>
    </row>
    <row r="280" spans="1:9" x14ac:dyDescent="0.25">
      <c r="A280">
        <v>44082751</v>
      </c>
      <c r="B280" s="1" t="s">
        <v>486</v>
      </c>
      <c r="C280" t="s">
        <v>479</v>
      </c>
      <c r="D280" t="s">
        <v>373</v>
      </c>
      <c r="E280" t="s">
        <v>369</v>
      </c>
      <c r="F280" t="s">
        <v>374</v>
      </c>
      <c r="G280" t="s">
        <v>371</v>
      </c>
      <c r="H280" s="2">
        <v>45748</v>
      </c>
      <c r="I280" s="3">
        <v>25.76</v>
      </c>
    </row>
    <row r="281" spans="1:9" x14ac:dyDescent="0.25">
      <c r="A281">
        <v>44082752</v>
      </c>
      <c r="B281" s="1" t="s">
        <v>487</v>
      </c>
      <c r="C281" t="s">
        <v>479</v>
      </c>
      <c r="D281" t="s">
        <v>373</v>
      </c>
      <c r="E281" t="s">
        <v>369</v>
      </c>
      <c r="F281" t="s">
        <v>374</v>
      </c>
      <c r="G281" t="s">
        <v>371</v>
      </c>
      <c r="H281" s="2">
        <v>45748</v>
      </c>
      <c r="I281" s="3">
        <v>15.15</v>
      </c>
    </row>
    <row r="282" spans="1:9" x14ac:dyDescent="0.25">
      <c r="A282">
        <v>44082752</v>
      </c>
      <c r="B282" s="1" t="s">
        <v>487</v>
      </c>
      <c r="C282" t="s">
        <v>479</v>
      </c>
      <c r="D282" t="s">
        <v>373</v>
      </c>
      <c r="E282" t="s">
        <v>16</v>
      </c>
      <c r="F282" t="s">
        <v>374</v>
      </c>
      <c r="G282" t="s">
        <v>18</v>
      </c>
      <c r="H282" s="2">
        <v>45748</v>
      </c>
      <c r="I282" s="3">
        <v>5.05</v>
      </c>
    </row>
    <row r="283" spans="1:9" x14ac:dyDescent="0.25">
      <c r="A283">
        <v>44082824</v>
      </c>
      <c r="B283" s="1" t="s">
        <v>488</v>
      </c>
      <c r="C283" t="s">
        <v>479</v>
      </c>
      <c r="D283" t="s">
        <v>373</v>
      </c>
      <c r="E283" t="s">
        <v>233</v>
      </c>
      <c r="F283" t="s">
        <v>374</v>
      </c>
      <c r="G283" t="s">
        <v>235</v>
      </c>
      <c r="H283" s="2">
        <v>45755</v>
      </c>
      <c r="I283" s="3">
        <v>10.08</v>
      </c>
    </row>
    <row r="284" spans="1:9" x14ac:dyDescent="0.25">
      <c r="A284">
        <v>44082771</v>
      </c>
      <c r="B284" s="1" t="s">
        <v>489</v>
      </c>
      <c r="C284" t="s">
        <v>490</v>
      </c>
      <c r="D284" t="s">
        <v>456</v>
      </c>
      <c r="E284" t="s">
        <v>28</v>
      </c>
      <c r="F284" t="s">
        <v>457</v>
      </c>
      <c r="G284" t="s">
        <v>30</v>
      </c>
      <c r="H284" s="2">
        <v>45748</v>
      </c>
      <c r="I284" s="3">
        <v>400</v>
      </c>
    </row>
    <row r="285" spans="1:9" x14ac:dyDescent="0.25">
      <c r="A285">
        <v>44082952</v>
      </c>
      <c r="B285" s="1" t="s">
        <v>491</v>
      </c>
      <c r="C285" t="s">
        <v>492</v>
      </c>
      <c r="D285" t="s">
        <v>22</v>
      </c>
      <c r="E285" t="s">
        <v>23</v>
      </c>
      <c r="F285" t="s">
        <v>24</v>
      </c>
      <c r="G285" t="s">
        <v>25</v>
      </c>
      <c r="H285" s="2">
        <v>45762</v>
      </c>
      <c r="I285" s="3">
        <v>8227.94</v>
      </c>
    </row>
    <row r="286" spans="1:9" x14ac:dyDescent="0.25">
      <c r="A286">
        <v>44083140</v>
      </c>
      <c r="B286" s="1" t="s">
        <v>493</v>
      </c>
      <c r="C286" t="s">
        <v>494</v>
      </c>
      <c r="D286" t="s">
        <v>114</v>
      </c>
      <c r="E286" t="s">
        <v>495</v>
      </c>
      <c r="F286" t="s">
        <v>116</v>
      </c>
      <c r="G286" t="s">
        <v>496</v>
      </c>
      <c r="H286" s="2">
        <v>45762</v>
      </c>
      <c r="I286" s="3">
        <v>300</v>
      </c>
    </row>
    <row r="287" spans="1:9" x14ac:dyDescent="0.25">
      <c r="A287">
        <v>44083153</v>
      </c>
      <c r="B287" s="1" t="s">
        <v>497</v>
      </c>
      <c r="C287" t="s">
        <v>494</v>
      </c>
      <c r="D287" t="s">
        <v>498</v>
      </c>
      <c r="E287" t="s">
        <v>499</v>
      </c>
      <c r="F287" t="s">
        <v>500</v>
      </c>
      <c r="G287" t="s">
        <v>501</v>
      </c>
      <c r="H287" s="2">
        <v>45769</v>
      </c>
      <c r="I287" s="3">
        <v>525</v>
      </c>
    </row>
    <row r="288" spans="1:9" x14ac:dyDescent="0.25">
      <c r="A288">
        <v>44083141</v>
      </c>
      <c r="B288" s="1" t="s">
        <v>502</v>
      </c>
      <c r="C288" t="s">
        <v>494</v>
      </c>
      <c r="D288" t="s">
        <v>114</v>
      </c>
      <c r="E288" t="s">
        <v>495</v>
      </c>
      <c r="F288" t="s">
        <v>116</v>
      </c>
      <c r="G288" t="s">
        <v>496</v>
      </c>
      <c r="H288" s="2">
        <v>45762</v>
      </c>
      <c r="I288" s="3">
        <v>480</v>
      </c>
    </row>
    <row r="289" spans="1:9" x14ac:dyDescent="0.25">
      <c r="A289">
        <v>44083187</v>
      </c>
      <c r="B289" s="1">
        <v>318</v>
      </c>
      <c r="C289" t="s">
        <v>503</v>
      </c>
      <c r="D289" t="s">
        <v>22</v>
      </c>
      <c r="E289" t="s">
        <v>23</v>
      </c>
      <c r="F289" t="s">
        <v>24</v>
      </c>
      <c r="G289" t="s">
        <v>25</v>
      </c>
      <c r="H289" s="2">
        <v>45769</v>
      </c>
      <c r="I289" s="3">
        <v>19400</v>
      </c>
    </row>
    <row r="290" spans="1:9" x14ac:dyDescent="0.25">
      <c r="A290">
        <v>44082703</v>
      </c>
      <c r="B290" s="1" t="s">
        <v>504</v>
      </c>
      <c r="C290" t="s">
        <v>505</v>
      </c>
      <c r="D290" t="s">
        <v>381</v>
      </c>
      <c r="E290" t="s">
        <v>506</v>
      </c>
      <c r="F290" t="s">
        <v>383</v>
      </c>
      <c r="G290" t="s">
        <v>507</v>
      </c>
      <c r="H290" s="2">
        <v>45748</v>
      </c>
      <c r="I290" s="3">
        <v>35</v>
      </c>
    </row>
    <row r="291" spans="1:9" x14ac:dyDescent="0.25">
      <c r="A291">
        <v>44082746</v>
      </c>
      <c r="B291" s="1" t="s">
        <v>508</v>
      </c>
      <c r="C291" t="s">
        <v>509</v>
      </c>
      <c r="D291" t="s">
        <v>510</v>
      </c>
      <c r="E291" t="s">
        <v>511</v>
      </c>
      <c r="F291" t="s">
        <v>512</v>
      </c>
      <c r="G291" t="s">
        <v>513</v>
      </c>
      <c r="H291" s="2">
        <v>45748</v>
      </c>
      <c r="I291" s="3">
        <v>4200</v>
      </c>
    </row>
    <row r="292" spans="1:9" x14ac:dyDescent="0.25">
      <c r="A292">
        <v>44082858</v>
      </c>
      <c r="B292" s="1">
        <v>48</v>
      </c>
      <c r="C292" t="s">
        <v>514</v>
      </c>
      <c r="D292" t="s">
        <v>333</v>
      </c>
      <c r="E292" t="s">
        <v>66</v>
      </c>
      <c r="F292" t="s">
        <v>334</v>
      </c>
      <c r="G292" t="s">
        <v>68</v>
      </c>
      <c r="H292" s="2">
        <v>45755</v>
      </c>
      <c r="I292" s="3">
        <v>360</v>
      </c>
    </row>
    <row r="293" spans="1:9" x14ac:dyDescent="0.25">
      <c r="A293">
        <v>44082859</v>
      </c>
      <c r="B293" s="1">
        <v>49</v>
      </c>
      <c r="C293" t="s">
        <v>514</v>
      </c>
      <c r="D293" t="s">
        <v>333</v>
      </c>
      <c r="E293" t="s">
        <v>66</v>
      </c>
      <c r="F293" t="s">
        <v>334</v>
      </c>
      <c r="G293" t="s">
        <v>68</v>
      </c>
      <c r="H293" s="2">
        <v>45755</v>
      </c>
      <c r="I293" s="3">
        <v>640</v>
      </c>
    </row>
    <row r="294" spans="1:9" x14ac:dyDescent="0.25">
      <c r="A294">
        <v>44083173</v>
      </c>
      <c r="B294" s="1">
        <v>57</v>
      </c>
      <c r="C294" t="s">
        <v>514</v>
      </c>
      <c r="D294" t="s">
        <v>333</v>
      </c>
      <c r="E294" t="s">
        <v>66</v>
      </c>
      <c r="F294" t="s">
        <v>334</v>
      </c>
      <c r="G294" t="s">
        <v>68</v>
      </c>
      <c r="H294" s="2">
        <v>45769</v>
      </c>
      <c r="I294" s="3">
        <v>2480</v>
      </c>
    </row>
    <row r="295" spans="1:9" x14ac:dyDescent="0.25">
      <c r="A295">
        <v>44083250</v>
      </c>
      <c r="B295" s="1" t="s">
        <v>515</v>
      </c>
      <c r="C295" t="s">
        <v>516</v>
      </c>
      <c r="D295" t="s">
        <v>83</v>
      </c>
      <c r="E295" t="s">
        <v>84</v>
      </c>
      <c r="F295" t="s">
        <v>85</v>
      </c>
      <c r="G295" t="s">
        <v>86</v>
      </c>
      <c r="H295" s="2">
        <v>45776</v>
      </c>
      <c r="I295" s="3">
        <v>935.82</v>
      </c>
    </row>
    <row r="296" spans="1:9" x14ac:dyDescent="0.25">
      <c r="A296">
        <v>44082724</v>
      </c>
      <c r="B296" s="1" t="s">
        <v>517</v>
      </c>
      <c r="C296" t="s">
        <v>518</v>
      </c>
      <c r="D296" t="s">
        <v>22</v>
      </c>
      <c r="E296" t="s">
        <v>89</v>
      </c>
      <c r="F296" t="s">
        <v>24</v>
      </c>
      <c r="G296" t="s">
        <v>90</v>
      </c>
      <c r="H296" s="2">
        <v>45748</v>
      </c>
      <c r="I296" s="3">
        <v>50000</v>
      </c>
    </row>
    <row r="297" spans="1:9" x14ac:dyDescent="0.25">
      <c r="A297">
        <v>44082890</v>
      </c>
      <c r="B297" s="1">
        <v>451</v>
      </c>
      <c r="C297" t="s">
        <v>519</v>
      </c>
      <c r="D297" t="s">
        <v>333</v>
      </c>
      <c r="E297" t="s">
        <v>66</v>
      </c>
      <c r="F297" t="s">
        <v>334</v>
      </c>
      <c r="G297" t="s">
        <v>68</v>
      </c>
      <c r="H297" s="2">
        <v>45755</v>
      </c>
      <c r="I297" s="3">
        <v>155.47</v>
      </c>
    </row>
    <row r="298" spans="1:9" x14ac:dyDescent="0.25">
      <c r="A298">
        <v>44082846</v>
      </c>
      <c r="B298" s="1">
        <v>455</v>
      </c>
      <c r="C298" t="s">
        <v>519</v>
      </c>
      <c r="D298" t="s">
        <v>333</v>
      </c>
      <c r="E298" t="s">
        <v>66</v>
      </c>
      <c r="F298" t="s">
        <v>334</v>
      </c>
      <c r="G298" t="s">
        <v>68</v>
      </c>
      <c r="H298" s="2">
        <v>45755</v>
      </c>
      <c r="I298" s="3">
        <v>155.47</v>
      </c>
    </row>
    <row r="299" spans="1:9" x14ac:dyDescent="0.25">
      <c r="A299">
        <v>44082983</v>
      </c>
      <c r="B299" s="1">
        <v>456</v>
      </c>
      <c r="C299" t="s">
        <v>519</v>
      </c>
      <c r="D299" t="s">
        <v>333</v>
      </c>
      <c r="E299" t="s">
        <v>66</v>
      </c>
      <c r="F299" t="s">
        <v>334</v>
      </c>
      <c r="G299" t="s">
        <v>68</v>
      </c>
      <c r="H299" s="2">
        <v>45769</v>
      </c>
      <c r="I299" s="3">
        <v>155.47</v>
      </c>
    </row>
    <row r="300" spans="1:9" x14ac:dyDescent="0.25">
      <c r="A300">
        <v>44083147</v>
      </c>
      <c r="B300" s="1">
        <v>457</v>
      </c>
      <c r="C300" t="s">
        <v>519</v>
      </c>
      <c r="D300" t="s">
        <v>333</v>
      </c>
      <c r="E300" t="s">
        <v>66</v>
      </c>
      <c r="F300" t="s">
        <v>334</v>
      </c>
      <c r="G300" t="s">
        <v>68</v>
      </c>
      <c r="H300" s="2">
        <v>45769</v>
      </c>
      <c r="I300" s="3">
        <v>155.47</v>
      </c>
    </row>
    <row r="301" spans="1:9" x14ac:dyDescent="0.25">
      <c r="A301">
        <v>44082828</v>
      </c>
      <c r="B301" s="1">
        <v>65645</v>
      </c>
      <c r="C301" t="s">
        <v>520</v>
      </c>
      <c r="D301" t="s">
        <v>114</v>
      </c>
      <c r="E301" t="s">
        <v>521</v>
      </c>
      <c r="F301" t="s">
        <v>116</v>
      </c>
      <c r="G301" t="s">
        <v>522</v>
      </c>
      <c r="H301" s="2">
        <v>45755</v>
      </c>
      <c r="I301" s="3">
        <v>2650</v>
      </c>
    </row>
    <row r="302" spans="1:9" x14ac:dyDescent="0.25">
      <c r="A302">
        <v>44082785</v>
      </c>
      <c r="B302" s="1" t="s">
        <v>523</v>
      </c>
      <c r="C302" t="s">
        <v>524</v>
      </c>
      <c r="D302" t="s">
        <v>33</v>
      </c>
      <c r="E302" t="s">
        <v>525</v>
      </c>
      <c r="F302" t="s">
        <v>35</v>
      </c>
      <c r="G302" t="s">
        <v>526</v>
      </c>
      <c r="H302" s="2">
        <v>45755</v>
      </c>
      <c r="I302" s="3">
        <v>500</v>
      </c>
    </row>
    <row r="303" spans="1:9" x14ac:dyDescent="0.25">
      <c r="A303">
        <v>44083263</v>
      </c>
      <c r="B303" s="1" t="s">
        <v>527</v>
      </c>
      <c r="C303" t="s">
        <v>528</v>
      </c>
      <c r="D303" t="s">
        <v>83</v>
      </c>
      <c r="E303" t="s">
        <v>84</v>
      </c>
      <c r="F303" t="s">
        <v>85</v>
      </c>
      <c r="G303" t="s">
        <v>86</v>
      </c>
      <c r="H303" s="2">
        <v>45776</v>
      </c>
      <c r="I303" s="3">
        <v>7874.98</v>
      </c>
    </row>
    <row r="304" spans="1:9" x14ac:dyDescent="0.25">
      <c r="A304">
        <v>44082893</v>
      </c>
      <c r="B304" s="1" t="s">
        <v>529</v>
      </c>
      <c r="C304" t="s">
        <v>530</v>
      </c>
      <c r="D304" t="s">
        <v>531</v>
      </c>
      <c r="E304" t="s">
        <v>156</v>
      </c>
      <c r="F304" t="s">
        <v>532</v>
      </c>
      <c r="G304" t="s">
        <v>157</v>
      </c>
      <c r="H304" s="2">
        <v>45755</v>
      </c>
      <c r="I304" s="3">
        <v>5.01</v>
      </c>
    </row>
    <row r="305" spans="1:9" x14ac:dyDescent="0.25">
      <c r="A305">
        <v>44082943</v>
      </c>
      <c r="B305" s="1" t="s">
        <v>533</v>
      </c>
      <c r="C305" t="s">
        <v>534</v>
      </c>
      <c r="D305" t="s">
        <v>51</v>
      </c>
      <c r="E305" t="s">
        <v>535</v>
      </c>
      <c r="F305" t="s">
        <v>53</v>
      </c>
      <c r="G305" t="s">
        <v>536</v>
      </c>
      <c r="H305" s="2">
        <v>45762</v>
      </c>
      <c r="I305" s="3">
        <v>562.22</v>
      </c>
    </row>
    <row r="306" spans="1:9" ht="14.4" x14ac:dyDescent="0.3">
      <c r="A306">
        <v>44082953</v>
      </c>
      <c r="B306" s="1" t="s">
        <v>537</v>
      </c>
      <c r="C306" s="9" t="s">
        <v>538</v>
      </c>
      <c r="D306" t="s">
        <v>114</v>
      </c>
      <c r="E306" t="s">
        <v>115</v>
      </c>
      <c r="F306" t="s">
        <v>116</v>
      </c>
      <c r="G306" t="s">
        <v>117</v>
      </c>
      <c r="H306" s="2">
        <v>45762</v>
      </c>
      <c r="I306" s="3">
        <v>1026.74</v>
      </c>
    </row>
    <row r="307" spans="1:9" x14ac:dyDescent="0.25">
      <c r="A307">
        <v>44083247</v>
      </c>
      <c r="B307" s="1" t="s">
        <v>539</v>
      </c>
      <c r="C307" t="s">
        <v>540</v>
      </c>
      <c r="D307" t="s">
        <v>83</v>
      </c>
      <c r="E307" t="s">
        <v>84</v>
      </c>
      <c r="F307" t="s">
        <v>85</v>
      </c>
      <c r="G307" t="s">
        <v>86</v>
      </c>
      <c r="H307" s="2">
        <v>45776</v>
      </c>
      <c r="I307" s="3">
        <v>468.4</v>
      </c>
    </row>
    <row r="308" spans="1:9" x14ac:dyDescent="0.25">
      <c r="A308">
        <v>44082497</v>
      </c>
      <c r="B308" s="1">
        <v>40008613</v>
      </c>
      <c r="C308" t="s">
        <v>541</v>
      </c>
      <c r="D308" t="s">
        <v>542</v>
      </c>
      <c r="E308" t="s">
        <v>543</v>
      </c>
      <c r="F308" t="s">
        <v>544</v>
      </c>
      <c r="G308" t="s">
        <v>545</v>
      </c>
      <c r="H308" s="2">
        <v>45748</v>
      </c>
      <c r="I308" s="3">
        <v>49407.9</v>
      </c>
    </row>
    <row r="309" spans="1:9" x14ac:dyDescent="0.25">
      <c r="A309">
        <v>44083166</v>
      </c>
      <c r="B309" s="1">
        <v>2101048249</v>
      </c>
      <c r="C309" t="s">
        <v>546</v>
      </c>
      <c r="D309" t="s">
        <v>33</v>
      </c>
      <c r="E309" t="s">
        <v>547</v>
      </c>
      <c r="F309" t="s">
        <v>35</v>
      </c>
      <c r="G309" t="s">
        <v>548</v>
      </c>
      <c r="H309" s="2">
        <v>45769</v>
      </c>
      <c r="I309" s="3">
        <v>37588</v>
      </c>
    </row>
    <row r="310" spans="1:9" x14ac:dyDescent="0.25">
      <c r="A310">
        <v>44082959</v>
      </c>
      <c r="B310" s="1" t="s">
        <v>549</v>
      </c>
      <c r="C310" t="s">
        <v>550</v>
      </c>
      <c r="D310" t="s">
        <v>551</v>
      </c>
      <c r="E310" t="s">
        <v>233</v>
      </c>
      <c r="F310" t="s">
        <v>552</v>
      </c>
      <c r="G310" t="s">
        <v>235</v>
      </c>
      <c r="H310" s="2">
        <v>45762</v>
      </c>
      <c r="I310" s="3">
        <v>370</v>
      </c>
    </row>
    <row r="311" spans="1:9" x14ac:dyDescent="0.25">
      <c r="A311">
        <v>44083111</v>
      </c>
      <c r="B311" s="1">
        <v>187343</v>
      </c>
      <c r="C311" t="s">
        <v>553</v>
      </c>
      <c r="D311" t="s">
        <v>51</v>
      </c>
      <c r="E311" t="s">
        <v>95</v>
      </c>
      <c r="F311" t="s">
        <v>53</v>
      </c>
      <c r="G311" t="s">
        <v>97</v>
      </c>
      <c r="H311" s="2">
        <v>45762</v>
      </c>
      <c r="I311" s="3">
        <v>3138</v>
      </c>
    </row>
    <row r="312" spans="1:9" x14ac:dyDescent="0.25">
      <c r="A312">
        <v>44082832</v>
      </c>
      <c r="B312" s="1" t="s">
        <v>554</v>
      </c>
      <c r="C312" t="s">
        <v>553</v>
      </c>
      <c r="D312" t="s">
        <v>555</v>
      </c>
      <c r="E312" t="s">
        <v>95</v>
      </c>
      <c r="F312" t="s">
        <v>556</v>
      </c>
      <c r="G312" t="s">
        <v>97</v>
      </c>
      <c r="H312" s="2">
        <v>45755</v>
      </c>
      <c r="I312" s="3">
        <v>178.25</v>
      </c>
    </row>
    <row r="313" spans="1:9" x14ac:dyDescent="0.25">
      <c r="A313">
        <v>44082844</v>
      </c>
      <c r="B313" s="1" t="s">
        <v>557</v>
      </c>
      <c r="C313" t="s">
        <v>553</v>
      </c>
      <c r="D313" t="s">
        <v>555</v>
      </c>
      <c r="E313" t="s">
        <v>95</v>
      </c>
      <c r="F313" t="s">
        <v>556</v>
      </c>
      <c r="G313" t="s">
        <v>97</v>
      </c>
      <c r="H313" s="2">
        <v>45755</v>
      </c>
      <c r="I313" s="3">
        <v>2306.4</v>
      </c>
    </row>
    <row r="314" spans="1:9" x14ac:dyDescent="0.25">
      <c r="A314">
        <v>44082829</v>
      </c>
      <c r="B314" s="10">
        <v>45894</v>
      </c>
      <c r="C314" s="1" t="s">
        <v>63</v>
      </c>
      <c r="D314" t="s">
        <v>114</v>
      </c>
      <c r="E314" t="s">
        <v>535</v>
      </c>
      <c r="F314" t="s">
        <v>116</v>
      </c>
      <c r="G314" t="s">
        <v>536</v>
      </c>
      <c r="H314" s="2">
        <v>45755</v>
      </c>
      <c r="I314" s="3">
        <v>1250.18</v>
      </c>
    </row>
    <row r="315" spans="1:9" x14ac:dyDescent="0.25">
      <c r="A315">
        <v>44083245</v>
      </c>
      <c r="B315" s="1" t="s">
        <v>558</v>
      </c>
      <c r="C315" t="s">
        <v>559</v>
      </c>
      <c r="D315" t="s">
        <v>83</v>
      </c>
      <c r="E315" t="s">
        <v>84</v>
      </c>
      <c r="F315" t="s">
        <v>85</v>
      </c>
      <c r="G315" t="s">
        <v>86</v>
      </c>
      <c r="H315" s="2">
        <v>45776</v>
      </c>
      <c r="I315" s="3">
        <v>1468.13</v>
      </c>
    </row>
    <row r="316" spans="1:9" x14ac:dyDescent="0.25">
      <c r="A316">
        <v>44083185</v>
      </c>
      <c r="B316" s="1">
        <v>2566</v>
      </c>
      <c r="C316" t="s">
        <v>560</v>
      </c>
      <c r="D316" t="s">
        <v>22</v>
      </c>
      <c r="E316" t="s">
        <v>23</v>
      </c>
      <c r="F316" t="s">
        <v>24</v>
      </c>
      <c r="G316" t="s">
        <v>25</v>
      </c>
      <c r="H316" s="2">
        <v>45769</v>
      </c>
      <c r="I316" s="3">
        <v>5568</v>
      </c>
    </row>
    <row r="317" spans="1:9" x14ac:dyDescent="0.25">
      <c r="A317">
        <v>44083098</v>
      </c>
      <c r="B317" s="1">
        <v>18884</v>
      </c>
      <c r="C317" t="s">
        <v>561</v>
      </c>
      <c r="D317" t="s">
        <v>15</v>
      </c>
      <c r="E317" t="s">
        <v>233</v>
      </c>
      <c r="F317" t="s">
        <v>17</v>
      </c>
      <c r="G317" t="s">
        <v>235</v>
      </c>
      <c r="H317" s="2">
        <v>45762</v>
      </c>
      <c r="I317" s="3">
        <v>244.57</v>
      </c>
    </row>
    <row r="318" spans="1:9" x14ac:dyDescent="0.25">
      <c r="A318">
        <v>44082891</v>
      </c>
      <c r="B318" s="1">
        <v>6003</v>
      </c>
      <c r="C318" t="s">
        <v>562</v>
      </c>
      <c r="D318" t="s">
        <v>46</v>
      </c>
      <c r="E318" t="s">
        <v>123</v>
      </c>
      <c r="F318" t="s">
        <v>70</v>
      </c>
      <c r="G318" t="s">
        <v>124</v>
      </c>
      <c r="H318" s="2">
        <v>45755</v>
      </c>
      <c r="I318" s="3">
        <f>150.6+7.9</f>
        <v>158.5</v>
      </c>
    </row>
    <row r="319" spans="1:9" x14ac:dyDescent="0.25">
      <c r="A319">
        <v>44083241</v>
      </c>
      <c r="B319" s="1" t="s">
        <v>563</v>
      </c>
      <c r="C319" t="s">
        <v>564</v>
      </c>
      <c r="D319" t="s">
        <v>83</v>
      </c>
      <c r="E319" t="s">
        <v>84</v>
      </c>
      <c r="F319" t="s">
        <v>85</v>
      </c>
      <c r="G319" t="s">
        <v>86</v>
      </c>
      <c r="H319" s="2">
        <v>45776</v>
      </c>
      <c r="I319" s="3">
        <v>375.06</v>
      </c>
    </row>
    <row r="320" spans="1:9" x14ac:dyDescent="0.25">
      <c r="A320">
        <v>44083240</v>
      </c>
      <c r="B320" s="1" t="s">
        <v>565</v>
      </c>
      <c r="C320" t="s">
        <v>566</v>
      </c>
      <c r="D320" t="s">
        <v>83</v>
      </c>
      <c r="E320" t="s">
        <v>84</v>
      </c>
      <c r="F320" t="s">
        <v>85</v>
      </c>
      <c r="G320" t="s">
        <v>86</v>
      </c>
      <c r="H320" s="2">
        <v>45776</v>
      </c>
      <c r="I320" s="3">
        <v>1630.07</v>
      </c>
    </row>
    <row r="321" spans="1:9" x14ac:dyDescent="0.25">
      <c r="A321">
        <v>44082735</v>
      </c>
      <c r="B321" s="1" t="s">
        <v>567</v>
      </c>
      <c r="C321" t="s">
        <v>568</v>
      </c>
      <c r="D321" t="s">
        <v>248</v>
      </c>
      <c r="E321" t="s">
        <v>569</v>
      </c>
      <c r="F321" t="s">
        <v>249</v>
      </c>
      <c r="G321" t="s">
        <v>570</v>
      </c>
      <c r="H321" s="2">
        <v>45748</v>
      </c>
      <c r="I321" s="3">
        <v>936.54</v>
      </c>
    </row>
    <row r="322" spans="1:9" x14ac:dyDescent="0.25">
      <c r="A322">
        <v>44082913</v>
      </c>
      <c r="B322" s="1" t="s">
        <v>571</v>
      </c>
      <c r="C322" t="s">
        <v>568</v>
      </c>
      <c r="D322" t="s">
        <v>248</v>
      </c>
      <c r="E322" t="s">
        <v>569</v>
      </c>
      <c r="F322" t="s">
        <v>249</v>
      </c>
      <c r="G322" t="s">
        <v>570</v>
      </c>
      <c r="H322" s="2">
        <v>45755</v>
      </c>
      <c r="I322" s="3">
        <v>920.21</v>
      </c>
    </row>
    <row r="323" spans="1:9" x14ac:dyDescent="0.25">
      <c r="A323">
        <v>44082914</v>
      </c>
      <c r="B323" s="1" t="s">
        <v>572</v>
      </c>
      <c r="C323" t="s">
        <v>568</v>
      </c>
      <c r="D323" t="s">
        <v>248</v>
      </c>
      <c r="E323" t="s">
        <v>573</v>
      </c>
      <c r="F323" t="s">
        <v>249</v>
      </c>
      <c r="G323" t="s">
        <v>574</v>
      </c>
      <c r="H323" s="2">
        <v>45751</v>
      </c>
      <c r="I323" s="3">
        <v>683.4</v>
      </c>
    </row>
    <row r="324" spans="1:9" x14ac:dyDescent="0.25">
      <c r="A324">
        <v>44083196</v>
      </c>
      <c r="B324" s="1" t="s">
        <v>575</v>
      </c>
      <c r="C324" t="s">
        <v>568</v>
      </c>
      <c r="D324" t="s">
        <v>248</v>
      </c>
      <c r="E324" t="s">
        <v>569</v>
      </c>
      <c r="F324" t="s">
        <v>249</v>
      </c>
      <c r="G324" t="s">
        <v>570</v>
      </c>
      <c r="H324" s="2">
        <v>45776</v>
      </c>
      <c r="I324" s="3">
        <v>887.54</v>
      </c>
    </row>
    <row r="325" spans="1:9" x14ac:dyDescent="0.25">
      <c r="A325">
        <v>44083207</v>
      </c>
      <c r="B325" s="1" t="s">
        <v>576</v>
      </c>
      <c r="C325" t="s">
        <v>568</v>
      </c>
      <c r="D325" t="s">
        <v>248</v>
      </c>
      <c r="E325" t="s">
        <v>569</v>
      </c>
      <c r="F325" t="s">
        <v>249</v>
      </c>
      <c r="G325" t="s">
        <v>570</v>
      </c>
      <c r="H325" s="2">
        <v>45776</v>
      </c>
      <c r="I325" s="3">
        <v>854.87</v>
      </c>
    </row>
    <row r="326" spans="1:9" x14ac:dyDescent="0.25">
      <c r="A326">
        <v>44082873</v>
      </c>
      <c r="B326" s="1" t="s">
        <v>577</v>
      </c>
      <c r="C326" t="s">
        <v>578</v>
      </c>
      <c r="D326" t="s">
        <v>283</v>
      </c>
      <c r="E326" t="s">
        <v>156</v>
      </c>
      <c r="F326" t="s">
        <v>284</v>
      </c>
      <c r="G326" t="s">
        <v>157</v>
      </c>
      <c r="H326" s="2">
        <v>45755</v>
      </c>
      <c r="I326" s="3">
        <v>1096</v>
      </c>
    </row>
    <row r="327" spans="1:9" x14ac:dyDescent="0.25">
      <c r="A327">
        <v>44082865</v>
      </c>
      <c r="B327" s="1" t="s">
        <v>579</v>
      </c>
      <c r="C327" t="s">
        <v>578</v>
      </c>
      <c r="D327" t="s">
        <v>15</v>
      </c>
      <c r="E327" t="s">
        <v>131</v>
      </c>
      <c r="F327" t="s">
        <v>17</v>
      </c>
      <c r="G327" t="s">
        <v>133</v>
      </c>
      <c r="H327" s="2">
        <v>45755</v>
      </c>
      <c r="I327" s="3">
        <v>1096</v>
      </c>
    </row>
    <row r="328" spans="1:9" x14ac:dyDescent="0.25">
      <c r="A328">
        <v>44083115</v>
      </c>
      <c r="B328" s="1" t="s">
        <v>580</v>
      </c>
      <c r="C328" t="s">
        <v>578</v>
      </c>
      <c r="D328" t="s">
        <v>581</v>
      </c>
      <c r="E328" t="s">
        <v>131</v>
      </c>
      <c r="F328" t="s">
        <v>582</v>
      </c>
      <c r="G328" t="s">
        <v>133</v>
      </c>
      <c r="H328" s="2">
        <v>45762</v>
      </c>
      <c r="I328" s="3">
        <v>196.75</v>
      </c>
    </row>
    <row r="329" spans="1:9" x14ac:dyDescent="0.25">
      <c r="A329">
        <v>44083116</v>
      </c>
      <c r="B329" s="1" t="s">
        <v>583</v>
      </c>
      <c r="C329" t="s">
        <v>578</v>
      </c>
      <c r="D329" t="s">
        <v>581</v>
      </c>
      <c r="E329" t="s">
        <v>156</v>
      </c>
      <c r="F329" t="s">
        <v>582</v>
      </c>
      <c r="G329" t="s">
        <v>157</v>
      </c>
      <c r="H329" s="2">
        <v>45762</v>
      </c>
      <c r="I329" s="3">
        <v>196.75</v>
      </c>
    </row>
    <row r="330" spans="1:9" x14ac:dyDescent="0.25">
      <c r="A330">
        <v>44082862</v>
      </c>
      <c r="B330" s="1" t="s">
        <v>584</v>
      </c>
      <c r="C330" t="s">
        <v>578</v>
      </c>
      <c r="D330" t="s">
        <v>581</v>
      </c>
      <c r="E330" t="s">
        <v>131</v>
      </c>
      <c r="F330" t="s">
        <v>582</v>
      </c>
      <c r="G330" t="s">
        <v>133</v>
      </c>
      <c r="H330" s="2">
        <v>45755</v>
      </c>
      <c r="I330" s="3">
        <v>1015</v>
      </c>
    </row>
    <row r="331" spans="1:9" x14ac:dyDescent="0.25">
      <c r="A331">
        <v>44083117</v>
      </c>
      <c r="B331" s="1">
        <v>332380</v>
      </c>
      <c r="C331" t="s">
        <v>578</v>
      </c>
      <c r="D331" t="s">
        <v>15</v>
      </c>
      <c r="E331" t="s">
        <v>156</v>
      </c>
      <c r="F331" t="s">
        <v>17</v>
      </c>
      <c r="G331" t="s">
        <v>157</v>
      </c>
      <c r="H331" s="2">
        <v>45762</v>
      </c>
      <c r="I331" s="3">
        <v>166</v>
      </c>
    </row>
    <row r="332" spans="1:9" x14ac:dyDescent="0.25">
      <c r="A332">
        <v>44083118</v>
      </c>
      <c r="B332" s="1">
        <v>332452</v>
      </c>
      <c r="C332" t="s">
        <v>578</v>
      </c>
      <c r="D332" t="s">
        <v>15</v>
      </c>
      <c r="E332" t="s">
        <v>131</v>
      </c>
      <c r="F332" t="s">
        <v>17</v>
      </c>
      <c r="G332" t="s">
        <v>133</v>
      </c>
      <c r="H332" s="2">
        <v>45762</v>
      </c>
      <c r="I332" s="3">
        <v>460</v>
      </c>
    </row>
    <row r="333" spans="1:9" x14ac:dyDescent="0.25">
      <c r="A333">
        <v>44083119</v>
      </c>
      <c r="B333" s="1">
        <v>332688</v>
      </c>
      <c r="C333" t="s">
        <v>578</v>
      </c>
      <c r="D333" t="s">
        <v>15</v>
      </c>
      <c r="E333" t="s">
        <v>131</v>
      </c>
      <c r="F333" t="s">
        <v>17</v>
      </c>
      <c r="G333" t="s">
        <v>133</v>
      </c>
      <c r="H333" s="2">
        <v>45762</v>
      </c>
      <c r="I333" s="3">
        <v>185</v>
      </c>
    </row>
    <row r="334" spans="1:9" x14ac:dyDescent="0.25">
      <c r="A334">
        <v>44082708</v>
      </c>
      <c r="B334" s="1">
        <v>334670</v>
      </c>
      <c r="C334" t="s">
        <v>578</v>
      </c>
      <c r="D334" t="s">
        <v>15</v>
      </c>
      <c r="E334" t="s">
        <v>131</v>
      </c>
      <c r="F334" t="s">
        <v>17</v>
      </c>
      <c r="G334" t="s">
        <v>133</v>
      </c>
      <c r="H334" s="2">
        <v>45748</v>
      </c>
      <c r="I334" s="3">
        <v>173</v>
      </c>
    </row>
    <row r="335" spans="1:9" x14ac:dyDescent="0.25">
      <c r="A335">
        <v>44082709</v>
      </c>
      <c r="B335" s="1">
        <v>334699</v>
      </c>
      <c r="C335" t="s">
        <v>578</v>
      </c>
      <c r="D335" t="s">
        <v>15</v>
      </c>
      <c r="E335" t="s">
        <v>131</v>
      </c>
      <c r="F335" t="s">
        <v>17</v>
      </c>
      <c r="G335" t="s">
        <v>133</v>
      </c>
      <c r="H335" s="2">
        <v>45748</v>
      </c>
      <c r="I335" s="3">
        <v>163</v>
      </c>
    </row>
    <row r="336" spans="1:9" x14ac:dyDescent="0.25">
      <c r="A336">
        <v>44082710</v>
      </c>
      <c r="B336" s="1">
        <v>334769</v>
      </c>
      <c r="C336" t="s">
        <v>578</v>
      </c>
      <c r="D336" t="s">
        <v>15</v>
      </c>
      <c r="E336" t="s">
        <v>131</v>
      </c>
      <c r="F336" t="s">
        <v>17</v>
      </c>
      <c r="G336" t="s">
        <v>133</v>
      </c>
      <c r="H336" s="2">
        <v>45748</v>
      </c>
      <c r="I336" s="3">
        <v>283</v>
      </c>
    </row>
    <row r="337" spans="1:9" x14ac:dyDescent="0.25">
      <c r="A337">
        <v>44082711</v>
      </c>
      <c r="B337" s="1">
        <v>334956</v>
      </c>
      <c r="C337" t="s">
        <v>578</v>
      </c>
      <c r="D337" t="s">
        <v>283</v>
      </c>
      <c r="E337" t="s">
        <v>131</v>
      </c>
      <c r="F337" t="s">
        <v>284</v>
      </c>
      <c r="G337" t="s">
        <v>133</v>
      </c>
      <c r="H337" s="2">
        <v>45748</v>
      </c>
      <c r="I337" s="3">
        <v>595</v>
      </c>
    </row>
    <row r="338" spans="1:9" x14ac:dyDescent="0.25">
      <c r="A338">
        <v>44082932</v>
      </c>
      <c r="B338" s="1">
        <v>335914</v>
      </c>
      <c r="C338" t="s">
        <v>578</v>
      </c>
      <c r="D338" t="s">
        <v>15</v>
      </c>
      <c r="E338" t="s">
        <v>131</v>
      </c>
      <c r="F338" t="s">
        <v>17</v>
      </c>
      <c r="G338" t="s">
        <v>133</v>
      </c>
      <c r="H338" s="2">
        <v>45762</v>
      </c>
      <c r="I338" s="3">
        <v>572.38</v>
      </c>
    </row>
    <row r="339" spans="1:9" x14ac:dyDescent="0.25">
      <c r="A339">
        <v>44082866</v>
      </c>
      <c r="B339" s="1">
        <v>335917</v>
      </c>
      <c r="C339" t="s">
        <v>578</v>
      </c>
      <c r="D339" t="s">
        <v>15</v>
      </c>
      <c r="E339" t="s">
        <v>131</v>
      </c>
      <c r="F339" t="s">
        <v>17</v>
      </c>
      <c r="G339" t="s">
        <v>133</v>
      </c>
      <c r="H339" s="2">
        <v>45755</v>
      </c>
      <c r="I339" s="3">
        <v>168</v>
      </c>
    </row>
    <row r="340" spans="1:9" x14ac:dyDescent="0.25">
      <c r="A340">
        <v>44082867</v>
      </c>
      <c r="B340" s="1">
        <v>335988</v>
      </c>
      <c r="C340" t="s">
        <v>578</v>
      </c>
      <c r="D340" t="s">
        <v>15</v>
      </c>
      <c r="E340" t="s">
        <v>156</v>
      </c>
      <c r="F340" t="s">
        <v>17</v>
      </c>
      <c r="G340" t="s">
        <v>157</v>
      </c>
      <c r="H340" s="2">
        <v>45755</v>
      </c>
      <c r="I340" s="3">
        <v>402.98</v>
      </c>
    </row>
    <row r="341" spans="1:9" x14ac:dyDescent="0.25">
      <c r="A341">
        <v>44082868</v>
      </c>
      <c r="B341" s="1">
        <v>336016</v>
      </c>
      <c r="C341" t="s">
        <v>578</v>
      </c>
      <c r="D341" t="s">
        <v>15</v>
      </c>
      <c r="E341" t="s">
        <v>131</v>
      </c>
      <c r="F341" t="s">
        <v>17</v>
      </c>
      <c r="G341" t="s">
        <v>133</v>
      </c>
      <c r="H341" s="2">
        <v>45755</v>
      </c>
      <c r="I341" s="3">
        <v>1552.58</v>
      </c>
    </row>
    <row r="342" spans="1:9" x14ac:dyDescent="0.25">
      <c r="A342">
        <v>44083198</v>
      </c>
      <c r="B342" s="1">
        <v>338276</v>
      </c>
      <c r="C342" t="s">
        <v>578</v>
      </c>
      <c r="D342" t="s">
        <v>15</v>
      </c>
      <c r="E342" t="s">
        <v>131</v>
      </c>
      <c r="F342" t="s">
        <v>17</v>
      </c>
      <c r="G342" t="s">
        <v>133</v>
      </c>
      <c r="H342" s="2">
        <v>45776</v>
      </c>
      <c r="I342" s="3">
        <v>250</v>
      </c>
    </row>
    <row r="343" spans="1:9" x14ac:dyDescent="0.25">
      <c r="A343">
        <v>44082719</v>
      </c>
      <c r="B343" s="1" t="s">
        <v>585</v>
      </c>
      <c r="C343" t="s">
        <v>578</v>
      </c>
      <c r="D343" t="s">
        <v>581</v>
      </c>
      <c r="E343" t="s">
        <v>156</v>
      </c>
      <c r="F343" t="s">
        <v>582</v>
      </c>
      <c r="G343" t="s">
        <v>157</v>
      </c>
      <c r="H343" s="2">
        <v>45748</v>
      </c>
      <c r="I343" s="3">
        <v>49.86</v>
      </c>
    </row>
    <row r="344" spans="1:9" x14ac:dyDescent="0.25">
      <c r="A344">
        <v>44082720</v>
      </c>
      <c r="B344" s="1" t="s">
        <v>586</v>
      </c>
      <c r="C344" t="s">
        <v>578</v>
      </c>
      <c r="D344" t="s">
        <v>581</v>
      </c>
      <c r="E344" t="s">
        <v>131</v>
      </c>
      <c r="F344" t="s">
        <v>582</v>
      </c>
      <c r="G344" t="s">
        <v>133</v>
      </c>
      <c r="H344" s="2">
        <v>45748</v>
      </c>
      <c r="I344" s="3">
        <v>225</v>
      </c>
    </row>
    <row r="345" spans="1:9" x14ac:dyDescent="0.25">
      <c r="A345">
        <v>44082720</v>
      </c>
      <c r="B345" s="1" t="s">
        <v>586</v>
      </c>
      <c r="C345" t="s">
        <v>578</v>
      </c>
      <c r="D345" t="s">
        <v>581</v>
      </c>
      <c r="E345" t="s">
        <v>156</v>
      </c>
      <c r="F345" t="s">
        <v>582</v>
      </c>
      <c r="G345" t="s">
        <v>157</v>
      </c>
      <c r="H345" s="2">
        <v>45748</v>
      </c>
      <c r="I345" s="3">
        <v>225</v>
      </c>
    </row>
    <row r="346" spans="1:9" x14ac:dyDescent="0.25">
      <c r="A346">
        <v>44082938</v>
      </c>
      <c r="B346" s="1" t="s">
        <v>587</v>
      </c>
      <c r="C346" t="s">
        <v>578</v>
      </c>
      <c r="D346" t="s">
        <v>581</v>
      </c>
      <c r="E346" t="s">
        <v>131</v>
      </c>
      <c r="F346" t="s">
        <v>582</v>
      </c>
      <c r="G346" t="s">
        <v>133</v>
      </c>
      <c r="H346" s="2">
        <v>45762</v>
      </c>
      <c r="I346" s="3">
        <v>49.86</v>
      </c>
    </row>
    <row r="347" spans="1:9" x14ac:dyDescent="0.25">
      <c r="A347">
        <v>44082821</v>
      </c>
      <c r="B347" s="1">
        <v>72576</v>
      </c>
      <c r="C347" t="s">
        <v>588</v>
      </c>
      <c r="D347" t="s">
        <v>94</v>
      </c>
      <c r="E347" t="s">
        <v>47</v>
      </c>
      <c r="F347" t="s">
        <v>96</v>
      </c>
      <c r="G347" t="s">
        <v>49</v>
      </c>
      <c r="H347" s="2">
        <v>45762</v>
      </c>
      <c r="I347" s="3">
        <v>8318.65</v>
      </c>
    </row>
    <row r="348" spans="1:9" x14ac:dyDescent="0.25">
      <c r="A348">
        <v>44082843</v>
      </c>
      <c r="B348" s="1">
        <v>72609</v>
      </c>
      <c r="C348" t="s">
        <v>588</v>
      </c>
      <c r="D348" t="s">
        <v>94</v>
      </c>
      <c r="E348" t="s">
        <v>41</v>
      </c>
      <c r="F348" t="s">
        <v>96</v>
      </c>
      <c r="G348" t="s">
        <v>43</v>
      </c>
      <c r="H348" s="2">
        <v>45755</v>
      </c>
      <c r="I348" s="3">
        <v>119</v>
      </c>
    </row>
    <row r="349" spans="1:9" x14ac:dyDescent="0.25">
      <c r="A349">
        <v>44082905</v>
      </c>
      <c r="B349" s="1">
        <v>72637</v>
      </c>
      <c r="C349" t="s">
        <v>588</v>
      </c>
      <c r="D349" t="s">
        <v>59</v>
      </c>
      <c r="E349" t="s">
        <v>346</v>
      </c>
      <c r="F349" t="s">
        <v>61</v>
      </c>
      <c r="G349" t="s">
        <v>347</v>
      </c>
      <c r="H349" s="2">
        <v>45762</v>
      </c>
      <c r="I349" s="3">
        <v>842</v>
      </c>
    </row>
    <row r="350" spans="1:9" x14ac:dyDescent="0.25">
      <c r="A350">
        <v>44082986</v>
      </c>
      <c r="B350" s="1">
        <v>72676</v>
      </c>
      <c r="C350" t="s">
        <v>588</v>
      </c>
      <c r="D350" t="s">
        <v>59</v>
      </c>
      <c r="E350" t="s">
        <v>346</v>
      </c>
      <c r="F350" t="s">
        <v>61</v>
      </c>
      <c r="G350" t="s">
        <v>347</v>
      </c>
      <c r="H350" s="2">
        <v>45762</v>
      </c>
      <c r="I350" s="3">
        <v>40</v>
      </c>
    </row>
    <row r="351" spans="1:9" x14ac:dyDescent="0.25">
      <c r="A351">
        <v>44083148</v>
      </c>
      <c r="B351" s="1">
        <v>72712</v>
      </c>
      <c r="C351" t="s">
        <v>588</v>
      </c>
      <c r="D351" t="s">
        <v>59</v>
      </c>
      <c r="E351" t="s">
        <v>346</v>
      </c>
      <c r="F351" t="s">
        <v>61</v>
      </c>
      <c r="G351" t="s">
        <v>347</v>
      </c>
      <c r="H351" s="2">
        <v>45769</v>
      </c>
      <c r="I351" s="3">
        <v>149</v>
      </c>
    </row>
    <row r="352" spans="1:9" x14ac:dyDescent="0.25">
      <c r="A352">
        <v>44082701</v>
      </c>
      <c r="B352" s="1">
        <v>275159</v>
      </c>
      <c r="C352" t="s">
        <v>589</v>
      </c>
      <c r="D352" t="s">
        <v>248</v>
      </c>
      <c r="E352" t="s">
        <v>590</v>
      </c>
      <c r="F352" t="s">
        <v>249</v>
      </c>
      <c r="G352" t="s">
        <v>591</v>
      </c>
      <c r="H352" s="2">
        <v>45748</v>
      </c>
      <c r="I352" s="3">
        <v>609.45000000000005</v>
      </c>
    </row>
    <row r="353" spans="1:9" x14ac:dyDescent="0.25">
      <c r="A353">
        <v>44082881</v>
      </c>
      <c r="B353" s="1">
        <v>275351</v>
      </c>
      <c r="C353" t="s">
        <v>589</v>
      </c>
      <c r="D353" t="s">
        <v>248</v>
      </c>
      <c r="E353" t="s">
        <v>590</v>
      </c>
      <c r="F353" t="s">
        <v>249</v>
      </c>
      <c r="G353" t="s">
        <v>591</v>
      </c>
      <c r="H353" s="2">
        <v>45755</v>
      </c>
      <c r="I353" s="3">
        <v>233.27</v>
      </c>
    </row>
    <row r="354" spans="1:9" x14ac:dyDescent="0.25">
      <c r="A354">
        <v>44082755</v>
      </c>
      <c r="B354" s="1" t="s">
        <v>592</v>
      </c>
      <c r="C354" t="s">
        <v>593</v>
      </c>
      <c r="D354" t="s">
        <v>283</v>
      </c>
      <c r="E354" t="s">
        <v>16</v>
      </c>
      <c r="F354" t="s">
        <v>284</v>
      </c>
      <c r="G354" t="s">
        <v>18</v>
      </c>
      <c r="H354" s="2">
        <v>45748</v>
      </c>
      <c r="I354" s="3">
        <v>760</v>
      </c>
    </row>
    <row r="355" spans="1:9" x14ac:dyDescent="0.25">
      <c r="A355">
        <v>44082967</v>
      </c>
      <c r="B355" s="1" t="s">
        <v>594</v>
      </c>
      <c r="C355" t="s">
        <v>595</v>
      </c>
      <c r="D355" t="s">
        <v>596</v>
      </c>
      <c r="E355" t="s">
        <v>233</v>
      </c>
      <c r="F355" t="s">
        <v>597</v>
      </c>
      <c r="G355" t="s">
        <v>235</v>
      </c>
      <c r="H355" s="2">
        <v>45762</v>
      </c>
      <c r="I355" s="3">
        <v>95.52</v>
      </c>
    </row>
    <row r="356" spans="1:9" x14ac:dyDescent="0.25">
      <c r="A356">
        <v>44083155</v>
      </c>
      <c r="B356" s="1" t="s">
        <v>598</v>
      </c>
      <c r="C356" t="s">
        <v>599</v>
      </c>
      <c r="D356" t="s">
        <v>333</v>
      </c>
      <c r="E356" t="s">
        <v>66</v>
      </c>
      <c r="F356" t="s">
        <v>334</v>
      </c>
      <c r="G356" t="s">
        <v>68</v>
      </c>
      <c r="H356" s="2">
        <v>45769</v>
      </c>
      <c r="I356" s="3">
        <v>3060</v>
      </c>
    </row>
    <row r="357" spans="1:9" x14ac:dyDescent="0.25">
      <c r="A357">
        <v>44083274</v>
      </c>
      <c r="B357" s="1">
        <v>17403</v>
      </c>
      <c r="C357" t="s">
        <v>600</v>
      </c>
      <c r="D357" t="s">
        <v>498</v>
      </c>
      <c r="E357" t="s">
        <v>95</v>
      </c>
      <c r="F357" t="s">
        <v>500</v>
      </c>
      <c r="G357" t="s">
        <v>97</v>
      </c>
      <c r="H357" s="2">
        <v>45776</v>
      </c>
      <c r="I357" s="3">
        <v>160.75</v>
      </c>
    </row>
    <row r="358" spans="1:9" x14ac:dyDescent="0.25">
      <c r="A358">
        <v>44083225</v>
      </c>
      <c r="B358" s="1">
        <v>416374</v>
      </c>
      <c r="C358" t="s">
        <v>601</v>
      </c>
      <c r="D358" t="s">
        <v>551</v>
      </c>
      <c r="E358" t="s">
        <v>28</v>
      </c>
      <c r="F358" t="s">
        <v>552</v>
      </c>
      <c r="G358" t="s">
        <v>30</v>
      </c>
      <c r="H358" s="2">
        <v>45776</v>
      </c>
      <c r="I358" s="3">
        <v>418.98</v>
      </c>
    </row>
    <row r="359" spans="1:9" x14ac:dyDescent="0.25">
      <c r="A359">
        <v>44082721</v>
      </c>
      <c r="B359" s="1">
        <v>417378</v>
      </c>
      <c r="C359" t="s">
        <v>601</v>
      </c>
      <c r="D359" t="s">
        <v>551</v>
      </c>
      <c r="E359" t="s">
        <v>28</v>
      </c>
      <c r="F359" t="s">
        <v>552</v>
      </c>
      <c r="G359" t="s">
        <v>30</v>
      </c>
      <c r="H359" s="2">
        <v>45748</v>
      </c>
      <c r="I359" s="3">
        <v>332.54</v>
      </c>
    </row>
    <row r="360" spans="1:9" x14ac:dyDescent="0.25">
      <c r="A360">
        <v>44082722</v>
      </c>
      <c r="B360" s="1">
        <v>417379</v>
      </c>
      <c r="C360" t="s">
        <v>601</v>
      </c>
      <c r="D360" t="s">
        <v>551</v>
      </c>
      <c r="E360" t="s">
        <v>28</v>
      </c>
      <c r="F360" t="s">
        <v>552</v>
      </c>
      <c r="G360" t="s">
        <v>30</v>
      </c>
      <c r="H360" s="2">
        <v>45748</v>
      </c>
      <c r="I360" s="3">
        <v>204</v>
      </c>
    </row>
    <row r="361" spans="1:9" x14ac:dyDescent="0.25">
      <c r="A361">
        <v>44082896</v>
      </c>
      <c r="B361" s="1">
        <v>418710</v>
      </c>
      <c r="C361" t="s">
        <v>601</v>
      </c>
      <c r="D361" t="s">
        <v>551</v>
      </c>
      <c r="E361" t="s">
        <v>28</v>
      </c>
      <c r="F361" t="s">
        <v>552</v>
      </c>
      <c r="G361" t="s">
        <v>30</v>
      </c>
      <c r="H361" s="2">
        <v>45755</v>
      </c>
      <c r="I361" s="3">
        <v>375.76</v>
      </c>
    </row>
    <row r="362" spans="1:9" x14ac:dyDescent="0.25">
      <c r="A362">
        <v>44082897</v>
      </c>
      <c r="B362" s="1">
        <v>418711</v>
      </c>
      <c r="C362" t="s">
        <v>601</v>
      </c>
      <c r="D362" t="s">
        <v>551</v>
      </c>
      <c r="E362" t="s">
        <v>28</v>
      </c>
      <c r="F362" t="s">
        <v>552</v>
      </c>
      <c r="G362" t="s">
        <v>30</v>
      </c>
      <c r="H362" s="2">
        <v>45762</v>
      </c>
      <c r="I362" s="3">
        <v>160.5</v>
      </c>
    </row>
    <row r="363" spans="1:9" x14ac:dyDescent="0.25">
      <c r="A363">
        <v>44083273</v>
      </c>
      <c r="B363" s="1">
        <v>421193</v>
      </c>
      <c r="C363" t="s">
        <v>601</v>
      </c>
      <c r="D363" t="s">
        <v>551</v>
      </c>
      <c r="E363" t="s">
        <v>95</v>
      </c>
      <c r="F363" t="s">
        <v>552</v>
      </c>
      <c r="G363" t="s">
        <v>97</v>
      </c>
      <c r="H363" s="2">
        <v>45776</v>
      </c>
      <c r="I363" s="3">
        <v>505.42</v>
      </c>
    </row>
    <row r="364" spans="1:9" x14ac:dyDescent="0.25">
      <c r="A364">
        <v>44083204</v>
      </c>
      <c r="B364" s="1">
        <v>33720</v>
      </c>
      <c r="C364" t="s">
        <v>602</v>
      </c>
      <c r="D364" t="s">
        <v>603</v>
      </c>
      <c r="E364" t="s">
        <v>52</v>
      </c>
      <c r="F364" t="s">
        <v>604</v>
      </c>
      <c r="G364" t="s">
        <v>54</v>
      </c>
      <c r="H364" s="2">
        <v>45776</v>
      </c>
      <c r="I364" s="3">
        <v>606</v>
      </c>
    </row>
    <row r="365" spans="1:9" x14ac:dyDescent="0.25">
      <c r="A365">
        <v>44082602</v>
      </c>
      <c r="B365" s="1" t="s">
        <v>605</v>
      </c>
      <c r="C365" t="s">
        <v>606</v>
      </c>
      <c r="D365" t="s">
        <v>298</v>
      </c>
      <c r="E365" t="s">
        <v>412</v>
      </c>
      <c r="F365" t="s">
        <v>299</v>
      </c>
      <c r="G365" t="s">
        <v>414</v>
      </c>
      <c r="H365" s="2">
        <v>45748</v>
      </c>
      <c r="I365" s="3">
        <v>199.98</v>
      </c>
    </row>
    <row r="366" spans="1:9" x14ac:dyDescent="0.25">
      <c r="A366">
        <v>44082707</v>
      </c>
      <c r="B366" s="1" t="s">
        <v>607</v>
      </c>
      <c r="C366" t="s">
        <v>606</v>
      </c>
      <c r="D366" t="s">
        <v>301</v>
      </c>
      <c r="E366" t="s">
        <v>608</v>
      </c>
      <c r="F366" t="s">
        <v>302</v>
      </c>
      <c r="G366" t="s">
        <v>609</v>
      </c>
      <c r="H366" s="2">
        <v>45748</v>
      </c>
      <c r="I366" s="3">
        <v>199.98</v>
      </c>
    </row>
    <row r="367" spans="1:9" x14ac:dyDescent="0.25">
      <c r="A367">
        <v>44083156</v>
      </c>
      <c r="B367" s="1" t="s">
        <v>610</v>
      </c>
      <c r="C367" t="s">
        <v>606</v>
      </c>
      <c r="D367" t="s">
        <v>301</v>
      </c>
      <c r="E367" t="s">
        <v>611</v>
      </c>
      <c r="F367" t="s">
        <v>302</v>
      </c>
      <c r="G367" t="s">
        <v>612</v>
      </c>
      <c r="H367" s="2">
        <v>45769</v>
      </c>
      <c r="I367" s="3">
        <v>469</v>
      </c>
    </row>
    <row r="368" spans="1:9" x14ac:dyDescent="0.25">
      <c r="A368">
        <v>44083157</v>
      </c>
      <c r="B368" s="1" t="s">
        <v>613</v>
      </c>
      <c r="C368" t="s">
        <v>606</v>
      </c>
      <c r="D368" t="s">
        <v>301</v>
      </c>
      <c r="E368" t="s">
        <v>614</v>
      </c>
      <c r="F368" t="s">
        <v>302</v>
      </c>
      <c r="G368" t="s">
        <v>615</v>
      </c>
      <c r="H368" s="2">
        <v>45769</v>
      </c>
      <c r="I368" s="3">
        <v>199.98</v>
      </c>
    </row>
    <row r="369" spans="1:9" x14ac:dyDescent="0.25">
      <c r="A369">
        <v>44083193</v>
      </c>
      <c r="B369" s="1">
        <v>200071</v>
      </c>
      <c r="C369" s="1" t="s">
        <v>63</v>
      </c>
      <c r="D369" t="s">
        <v>33</v>
      </c>
      <c r="E369" t="s">
        <v>233</v>
      </c>
      <c r="F369" t="s">
        <v>35</v>
      </c>
      <c r="G369" t="s">
        <v>235</v>
      </c>
      <c r="H369" s="2">
        <v>45769</v>
      </c>
      <c r="I369" s="3">
        <v>3000</v>
      </c>
    </row>
    <row r="370" spans="1:9" ht="14.4" x14ac:dyDescent="0.3">
      <c r="A370">
        <v>44082911</v>
      </c>
      <c r="B370" s="1" t="s">
        <v>616</v>
      </c>
      <c r="C370" t="s">
        <v>617</v>
      </c>
      <c r="D370" t="s">
        <v>138</v>
      </c>
      <c r="E370" t="s">
        <v>242</v>
      </c>
      <c r="F370" t="s">
        <v>140</v>
      </c>
      <c r="G370" s="9" t="s">
        <v>244</v>
      </c>
      <c r="H370" s="2">
        <v>45755</v>
      </c>
      <c r="I370" s="3">
        <v>300</v>
      </c>
    </row>
    <row r="371" spans="1:9" x14ac:dyDescent="0.25">
      <c r="A371">
        <v>44082852</v>
      </c>
      <c r="B371" s="1" t="s">
        <v>618</v>
      </c>
      <c r="C371" t="s">
        <v>619</v>
      </c>
      <c r="D371" t="s">
        <v>248</v>
      </c>
      <c r="E371" t="s">
        <v>620</v>
      </c>
      <c r="F371" t="s">
        <v>249</v>
      </c>
      <c r="G371" t="s">
        <v>621</v>
      </c>
      <c r="H371" s="2">
        <v>45755</v>
      </c>
      <c r="I371" s="3">
        <v>1249</v>
      </c>
    </row>
    <row r="372" spans="1:9" x14ac:dyDescent="0.25">
      <c r="A372">
        <v>44082853</v>
      </c>
      <c r="B372" s="1" t="s">
        <v>622</v>
      </c>
      <c r="C372" t="s">
        <v>619</v>
      </c>
      <c r="D372" t="s">
        <v>248</v>
      </c>
      <c r="E372" t="s">
        <v>460</v>
      </c>
      <c r="F372" t="s">
        <v>249</v>
      </c>
      <c r="G372" t="s">
        <v>461</v>
      </c>
      <c r="H372" s="2">
        <v>45755</v>
      </c>
      <c r="I372" s="3">
        <v>1077.4000000000001</v>
      </c>
    </row>
    <row r="373" spans="1:9" x14ac:dyDescent="0.25">
      <c r="A373">
        <v>44082921</v>
      </c>
      <c r="B373" s="1" t="s">
        <v>63</v>
      </c>
      <c r="C373" t="s">
        <v>623</v>
      </c>
      <c r="D373" t="s">
        <v>65</v>
      </c>
      <c r="E373" t="s">
        <v>66</v>
      </c>
      <c r="F373" t="s">
        <v>67</v>
      </c>
      <c r="G373" t="s">
        <v>68</v>
      </c>
      <c r="H373" s="2">
        <v>45755</v>
      </c>
      <c r="I373" s="3">
        <v>600</v>
      </c>
    </row>
    <row r="374" spans="1:9" x14ac:dyDescent="0.25">
      <c r="A374">
        <v>44083227</v>
      </c>
      <c r="B374" s="1" t="s">
        <v>624</v>
      </c>
      <c r="C374" t="s">
        <v>625</v>
      </c>
      <c r="D374" t="s">
        <v>114</v>
      </c>
      <c r="E374" t="s">
        <v>115</v>
      </c>
      <c r="F374" t="s">
        <v>116</v>
      </c>
      <c r="G374" t="s">
        <v>117</v>
      </c>
      <c r="H374" s="2">
        <v>45776</v>
      </c>
      <c r="I374" s="3">
        <v>500</v>
      </c>
    </row>
    <row r="375" spans="1:9" x14ac:dyDescent="0.25">
      <c r="A375">
        <v>44082874</v>
      </c>
      <c r="B375" s="1">
        <v>25036</v>
      </c>
      <c r="C375" t="s">
        <v>626</v>
      </c>
      <c r="D375" t="s">
        <v>33</v>
      </c>
      <c r="E375" t="s">
        <v>608</v>
      </c>
      <c r="F375" t="s">
        <v>35</v>
      </c>
      <c r="G375" t="s">
        <v>609</v>
      </c>
      <c r="H375" s="2">
        <v>45755</v>
      </c>
      <c r="I375" s="3">
        <v>1500</v>
      </c>
    </row>
    <row r="376" spans="1:9" x14ac:dyDescent="0.25">
      <c r="A376">
        <v>44083092</v>
      </c>
      <c r="B376" s="1">
        <v>3394386</v>
      </c>
      <c r="C376" t="s">
        <v>627</v>
      </c>
      <c r="D376" t="s">
        <v>628</v>
      </c>
      <c r="E376" t="s">
        <v>629</v>
      </c>
      <c r="F376" t="s">
        <v>630</v>
      </c>
      <c r="G376" t="s">
        <v>631</v>
      </c>
      <c r="H376" s="2">
        <v>45769</v>
      </c>
      <c r="I376" s="3">
        <v>441</v>
      </c>
    </row>
    <row r="377" spans="1:9" x14ac:dyDescent="0.25">
      <c r="A377">
        <v>44083243</v>
      </c>
      <c r="B377" s="1" t="s">
        <v>632</v>
      </c>
      <c r="C377" t="s">
        <v>633</v>
      </c>
      <c r="D377" t="s">
        <v>83</v>
      </c>
      <c r="E377" t="s">
        <v>84</v>
      </c>
      <c r="F377" t="s">
        <v>85</v>
      </c>
      <c r="G377" t="s">
        <v>86</v>
      </c>
      <c r="H377" s="2">
        <v>45776</v>
      </c>
      <c r="I377" s="3">
        <v>726.92</v>
      </c>
    </row>
    <row r="378" spans="1:9" x14ac:dyDescent="0.25">
      <c r="A378">
        <v>44082962</v>
      </c>
      <c r="B378" s="1" t="s">
        <v>634</v>
      </c>
      <c r="C378" t="s">
        <v>635</v>
      </c>
      <c r="D378" t="s">
        <v>636</v>
      </c>
      <c r="E378" t="s">
        <v>95</v>
      </c>
      <c r="F378" t="s">
        <v>637</v>
      </c>
      <c r="G378" t="s">
        <v>97</v>
      </c>
      <c r="H378" s="2">
        <v>45762</v>
      </c>
      <c r="I378" s="3">
        <f>318+12.5</f>
        <v>330.5</v>
      </c>
    </row>
    <row r="379" spans="1:9" x14ac:dyDescent="0.25">
      <c r="A379">
        <v>44082876</v>
      </c>
      <c r="B379" s="1">
        <v>85006490</v>
      </c>
      <c r="C379" t="s">
        <v>638</v>
      </c>
      <c r="D379" t="s">
        <v>639</v>
      </c>
      <c r="E379" t="s">
        <v>640</v>
      </c>
      <c r="F379" t="s">
        <v>641</v>
      </c>
      <c r="G379" t="s">
        <v>642</v>
      </c>
      <c r="H379" s="2">
        <v>45755</v>
      </c>
      <c r="I379" s="3">
        <v>619372.34</v>
      </c>
    </row>
    <row r="380" spans="1:9" x14ac:dyDescent="0.25">
      <c r="A380">
        <v>44083126</v>
      </c>
      <c r="B380" s="1">
        <v>85006570</v>
      </c>
      <c r="C380" t="s">
        <v>638</v>
      </c>
      <c r="D380" t="s">
        <v>639</v>
      </c>
      <c r="E380" t="s">
        <v>640</v>
      </c>
      <c r="F380" t="s">
        <v>641</v>
      </c>
      <c r="G380" t="s">
        <v>642</v>
      </c>
      <c r="H380" s="2">
        <v>45762</v>
      </c>
      <c r="I380" s="3">
        <v>619372.34</v>
      </c>
    </row>
    <row r="381" spans="1:9" x14ac:dyDescent="0.25">
      <c r="A381">
        <v>44083211</v>
      </c>
      <c r="B381" s="1" t="s">
        <v>643</v>
      </c>
      <c r="C381" t="s">
        <v>644</v>
      </c>
      <c r="D381" t="s">
        <v>22</v>
      </c>
      <c r="E381" t="s">
        <v>23</v>
      </c>
      <c r="F381" t="s">
        <v>24</v>
      </c>
      <c r="G381" t="s">
        <v>25</v>
      </c>
      <c r="H381" s="2">
        <v>45776</v>
      </c>
      <c r="I381" s="3">
        <v>10690</v>
      </c>
    </row>
    <row r="382" spans="1:9" x14ac:dyDescent="0.25">
      <c r="A382">
        <v>44082985</v>
      </c>
      <c r="B382" s="1">
        <v>50293</v>
      </c>
      <c r="C382" t="s">
        <v>645</v>
      </c>
      <c r="D382" t="s">
        <v>15</v>
      </c>
      <c r="E382" t="s">
        <v>646</v>
      </c>
      <c r="F382" t="s">
        <v>17</v>
      </c>
      <c r="G382" t="s">
        <v>647</v>
      </c>
      <c r="H382" s="2">
        <v>45762</v>
      </c>
      <c r="I382" s="3">
        <v>2572.5</v>
      </c>
    </row>
    <row r="383" spans="1:9" x14ac:dyDescent="0.25">
      <c r="A383">
        <v>44082765</v>
      </c>
      <c r="B383" s="1" t="s">
        <v>648</v>
      </c>
      <c r="C383" t="s">
        <v>649</v>
      </c>
      <c r="D383" t="s">
        <v>27</v>
      </c>
      <c r="E383" t="s">
        <v>28</v>
      </c>
      <c r="F383" t="s">
        <v>29</v>
      </c>
      <c r="G383" t="s">
        <v>30</v>
      </c>
      <c r="H383" s="2">
        <v>45748</v>
      </c>
      <c r="I383" s="3">
        <v>4980</v>
      </c>
    </row>
    <row r="384" spans="1:9" x14ac:dyDescent="0.25">
      <c r="A384">
        <v>44083244</v>
      </c>
      <c r="B384" s="1" t="s">
        <v>650</v>
      </c>
      <c r="C384" t="s">
        <v>651</v>
      </c>
      <c r="D384" t="s">
        <v>83</v>
      </c>
      <c r="E384" t="s">
        <v>84</v>
      </c>
      <c r="F384" t="s">
        <v>85</v>
      </c>
      <c r="G384" t="s">
        <v>86</v>
      </c>
      <c r="H384" s="2">
        <v>45776</v>
      </c>
      <c r="I384" s="3">
        <v>184.24</v>
      </c>
    </row>
    <row r="385" spans="1:9" x14ac:dyDescent="0.25">
      <c r="A385">
        <v>44082715</v>
      </c>
      <c r="B385" s="1" t="s">
        <v>652</v>
      </c>
      <c r="C385" t="s">
        <v>653</v>
      </c>
      <c r="D385" t="s">
        <v>654</v>
      </c>
      <c r="E385" t="s">
        <v>382</v>
      </c>
      <c r="F385" t="s">
        <v>655</v>
      </c>
      <c r="G385" t="s">
        <v>384</v>
      </c>
      <c r="H385" s="2">
        <v>45748</v>
      </c>
      <c r="I385" s="3">
        <v>124.16</v>
      </c>
    </row>
    <row r="386" spans="1:9" x14ac:dyDescent="0.25">
      <c r="A386">
        <v>44082757</v>
      </c>
      <c r="B386" s="1">
        <v>9072757477</v>
      </c>
      <c r="C386" t="s">
        <v>656</v>
      </c>
      <c r="D386" t="s">
        <v>657</v>
      </c>
      <c r="E386" t="s">
        <v>56</v>
      </c>
      <c r="F386" t="s">
        <v>658</v>
      </c>
      <c r="G386" t="s">
        <v>58</v>
      </c>
      <c r="H386" s="2">
        <v>45748</v>
      </c>
      <c r="I386" s="3">
        <v>104.58</v>
      </c>
    </row>
    <row r="387" spans="1:9" x14ac:dyDescent="0.25">
      <c r="A387">
        <v>44082856</v>
      </c>
      <c r="B387" s="1">
        <v>9072806649</v>
      </c>
      <c r="C387" t="s">
        <v>656</v>
      </c>
      <c r="D387" t="s">
        <v>657</v>
      </c>
      <c r="E387" t="s">
        <v>52</v>
      </c>
      <c r="F387" t="s">
        <v>658</v>
      </c>
      <c r="G387" t="s">
        <v>54</v>
      </c>
      <c r="H387" s="2">
        <v>45755</v>
      </c>
      <c r="I387" s="3">
        <v>1173.1500000000001</v>
      </c>
    </row>
    <row r="388" spans="1:9" x14ac:dyDescent="0.25">
      <c r="A388">
        <v>44082734</v>
      </c>
      <c r="B388" s="1">
        <v>9072808505</v>
      </c>
      <c r="C388" t="s">
        <v>656</v>
      </c>
      <c r="D388" t="s">
        <v>657</v>
      </c>
      <c r="E388" t="s">
        <v>52</v>
      </c>
      <c r="F388" t="s">
        <v>658</v>
      </c>
      <c r="G388" t="s">
        <v>54</v>
      </c>
      <c r="H388" s="2">
        <v>45748</v>
      </c>
      <c r="I388" s="3">
        <v>37941.75</v>
      </c>
    </row>
    <row r="389" spans="1:9" x14ac:dyDescent="0.25">
      <c r="A389">
        <v>44082758</v>
      </c>
      <c r="B389" s="1">
        <v>9072810309</v>
      </c>
      <c r="C389" t="s">
        <v>656</v>
      </c>
      <c r="D389" t="s">
        <v>657</v>
      </c>
      <c r="E389" t="s">
        <v>52</v>
      </c>
      <c r="F389" t="s">
        <v>658</v>
      </c>
      <c r="G389" t="s">
        <v>54</v>
      </c>
      <c r="H389" s="2">
        <v>45748</v>
      </c>
      <c r="I389" s="3">
        <v>59.25</v>
      </c>
    </row>
    <row r="390" spans="1:9" x14ac:dyDescent="0.25">
      <c r="A390">
        <v>44082758</v>
      </c>
      <c r="B390" s="1">
        <v>9072810309</v>
      </c>
      <c r="C390" t="s">
        <v>656</v>
      </c>
      <c r="D390" t="s">
        <v>657</v>
      </c>
      <c r="E390" t="s">
        <v>56</v>
      </c>
      <c r="F390" t="s">
        <v>658</v>
      </c>
      <c r="G390" t="s">
        <v>58</v>
      </c>
      <c r="H390" s="2">
        <v>45748</v>
      </c>
      <c r="I390" s="3">
        <v>194.07</v>
      </c>
    </row>
    <row r="391" spans="1:9" x14ac:dyDescent="0.25">
      <c r="A391">
        <v>44083102</v>
      </c>
      <c r="B391" s="1">
        <v>9072861953</v>
      </c>
      <c r="C391" t="s">
        <v>656</v>
      </c>
      <c r="D391" t="s">
        <v>657</v>
      </c>
      <c r="E391" t="s">
        <v>52</v>
      </c>
      <c r="F391" t="s">
        <v>658</v>
      </c>
      <c r="G391" t="s">
        <v>54</v>
      </c>
      <c r="H391" s="2">
        <v>45762</v>
      </c>
      <c r="I391" s="3">
        <v>13.36</v>
      </c>
    </row>
    <row r="392" spans="1:9" x14ac:dyDescent="0.25">
      <c r="A392">
        <v>44083102</v>
      </c>
      <c r="B392" s="1">
        <v>9072861953</v>
      </c>
      <c r="C392" t="s">
        <v>656</v>
      </c>
      <c r="D392" t="s">
        <v>657</v>
      </c>
      <c r="E392" t="s">
        <v>56</v>
      </c>
      <c r="F392" t="s">
        <v>658</v>
      </c>
      <c r="G392" t="s">
        <v>58</v>
      </c>
      <c r="H392" s="2">
        <v>45762</v>
      </c>
      <c r="I392" s="3">
        <v>309.51</v>
      </c>
    </row>
    <row r="393" spans="1:9" x14ac:dyDescent="0.25">
      <c r="A393">
        <v>44082920</v>
      </c>
      <c r="B393" s="1">
        <v>9072902081</v>
      </c>
      <c r="C393" t="s">
        <v>656</v>
      </c>
      <c r="D393" t="s">
        <v>657</v>
      </c>
      <c r="E393" t="s">
        <v>56</v>
      </c>
      <c r="F393" t="s">
        <v>658</v>
      </c>
      <c r="G393" t="s">
        <v>58</v>
      </c>
      <c r="H393" s="2">
        <v>45755</v>
      </c>
      <c r="I393" s="3">
        <v>29.88</v>
      </c>
    </row>
    <row r="394" spans="1:9" x14ac:dyDescent="0.25">
      <c r="A394">
        <v>44083139</v>
      </c>
      <c r="B394" s="1">
        <v>9072918758</v>
      </c>
      <c r="C394" t="s">
        <v>656</v>
      </c>
      <c r="D394" t="s">
        <v>657</v>
      </c>
      <c r="E394" t="s">
        <v>56</v>
      </c>
      <c r="F394" t="s">
        <v>658</v>
      </c>
      <c r="G394" t="s">
        <v>58</v>
      </c>
      <c r="H394" s="2">
        <v>45762</v>
      </c>
      <c r="I394" s="3">
        <v>1082.02</v>
      </c>
    </row>
    <row r="395" spans="1:9" x14ac:dyDescent="0.25">
      <c r="A395">
        <v>44083139</v>
      </c>
      <c r="B395" s="1">
        <v>9072918758</v>
      </c>
      <c r="C395" t="s">
        <v>656</v>
      </c>
      <c r="D395" t="s">
        <v>657</v>
      </c>
      <c r="E395" t="s">
        <v>52</v>
      </c>
      <c r="F395" t="s">
        <v>658</v>
      </c>
      <c r="G395" t="s">
        <v>54</v>
      </c>
      <c r="H395" s="2">
        <v>45762</v>
      </c>
      <c r="I395" s="3">
        <v>445.98</v>
      </c>
    </row>
    <row r="396" spans="1:9" x14ac:dyDescent="0.25">
      <c r="A396">
        <v>44083178</v>
      </c>
      <c r="B396" s="1">
        <v>9072971456</v>
      </c>
      <c r="C396" t="s">
        <v>656</v>
      </c>
      <c r="D396" t="s">
        <v>657</v>
      </c>
      <c r="E396" t="s">
        <v>56</v>
      </c>
      <c r="F396" t="s">
        <v>658</v>
      </c>
      <c r="G396" t="s">
        <v>58</v>
      </c>
      <c r="H396" s="2">
        <v>45769</v>
      </c>
      <c r="I396" s="3">
        <v>99.9</v>
      </c>
    </row>
    <row r="397" spans="1:9" x14ac:dyDescent="0.25">
      <c r="A397">
        <v>44083223</v>
      </c>
      <c r="B397" s="1">
        <v>9072973828</v>
      </c>
      <c r="C397" t="s">
        <v>656</v>
      </c>
      <c r="D397" t="s">
        <v>657</v>
      </c>
      <c r="E397" t="s">
        <v>56</v>
      </c>
      <c r="F397" t="s">
        <v>658</v>
      </c>
      <c r="G397" t="s">
        <v>58</v>
      </c>
      <c r="H397" s="2">
        <v>45776</v>
      </c>
      <c r="I397" s="3">
        <v>236.6</v>
      </c>
    </row>
    <row r="398" spans="1:9" x14ac:dyDescent="0.25">
      <c r="A398">
        <v>44083223</v>
      </c>
      <c r="B398" s="1">
        <v>9072973828</v>
      </c>
      <c r="C398" t="s">
        <v>656</v>
      </c>
      <c r="D398" t="s">
        <v>657</v>
      </c>
      <c r="E398" t="s">
        <v>52</v>
      </c>
      <c r="F398" t="s">
        <v>658</v>
      </c>
      <c r="G398" t="s">
        <v>54</v>
      </c>
      <c r="H398" s="2">
        <v>45776</v>
      </c>
      <c r="I398" s="3">
        <f>20852.03+21.7</f>
        <v>20873.73</v>
      </c>
    </row>
    <row r="399" spans="1:9" x14ac:dyDescent="0.25">
      <c r="A399">
        <v>44082770</v>
      </c>
      <c r="B399" s="1" t="s">
        <v>63</v>
      </c>
      <c r="C399" t="s">
        <v>659</v>
      </c>
      <c r="D399" t="s">
        <v>660</v>
      </c>
      <c r="E399" t="s">
        <v>28</v>
      </c>
      <c r="F399" t="s">
        <v>661</v>
      </c>
      <c r="G399" t="s">
        <v>30</v>
      </c>
      <c r="H399" s="2">
        <v>45755</v>
      </c>
      <c r="I399" s="3">
        <v>74</v>
      </c>
    </row>
    <row r="400" spans="1:9" ht="14.4" x14ac:dyDescent="0.3">
      <c r="A400">
        <v>44082930</v>
      </c>
      <c r="B400" s="1" t="s">
        <v>662</v>
      </c>
      <c r="C400" t="s">
        <v>663</v>
      </c>
      <c r="D400" t="s">
        <v>232</v>
      </c>
      <c r="E400" t="s">
        <v>664</v>
      </c>
      <c r="F400" s="9" t="s">
        <v>234</v>
      </c>
      <c r="G400" t="s">
        <v>665</v>
      </c>
      <c r="H400" s="2">
        <v>45762</v>
      </c>
      <c r="I400" s="3">
        <v>155.26</v>
      </c>
    </row>
    <row r="401" spans="1:9" x14ac:dyDescent="0.25">
      <c r="A401">
        <v>44082941</v>
      </c>
      <c r="B401" s="1">
        <v>2003353749</v>
      </c>
      <c r="C401" t="s">
        <v>666</v>
      </c>
      <c r="D401" t="s">
        <v>15</v>
      </c>
      <c r="E401" t="s">
        <v>233</v>
      </c>
      <c r="F401" t="s">
        <v>17</v>
      </c>
      <c r="G401" t="s">
        <v>235</v>
      </c>
      <c r="H401" s="2">
        <v>45762</v>
      </c>
      <c r="I401" s="3">
        <v>53.28</v>
      </c>
    </row>
    <row r="402" spans="1:9" x14ac:dyDescent="0.25">
      <c r="A402">
        <v>44082729</v>
      </c>
      <c r="B402" s="1">
        <v>5249</v>
      </c>
      <c r="C402" t="s">
        <v>667</v>
      </c>
      <c r="D402" t="s">
        <v>333</v>
      </c>
      <c r="E402" t="s">
        <v>66</v>
      </c>
      <c r="F402" t="s">
        <v>334</v>
      </c>
      <c r="G402" t="s">
        <v>68</v>
      </c>
      <c r="H402" s="2">
        <v>45748</v>
      </c>
      <c r="I402" s="3">
        <v>770</v>
      </c>
    </row>
    <row r="403" spans="1:9" x14ac:dyDescent="0.25">
      <c r="A403">
        <v>44082860</v>
      </c>
      <c r="B403" s="1">
        <v>5256</v>
      </c>
      <c r="C403" t="s">
        <v>667</v>
      </c>
      <c r="D403" t="s">
        <v>333</v>
      </c>
      <c r="E403" t="s">
        <v>66</v>
      </c>
      <c r="F403" t="s">
        <v>334</v>
      </c>
      <c r="G403" t="s">
        <v>68</v>
      </c>
      <c r="H403" s="2">
        <v>45755</v>
      </c>
      <c r="I403" s="3">
        <v>385</v>
      </c>
    </row>
    <row r="404" spans="1:9" x14ac:dyDescent="0.25">
      <c r="A404">
        <v>44082753</v>
      </c>
      <c r="B404" s="1">
        <v>9506781831</v>
      </c>
      <c r="C404" t="s">
        <v>668</v>
      </c>
      <c r="D404" t="s">
        <v>51</v>
      </c>
      <c r="E404" t="s">
        <v>369</v>
      </c>
      <c r="F404" t="s">
        <v>53</v>
      </c>
      <c r="G404" t="s">
        <v>371</v>
      </c>
      <c r="H404" s="2">
        <v>45748</v>
      </c>
      <c r="I404" s="3">
        <v>68.239999999999995</v>
      </c>
    </row>
    <row r="405" spans="1:9" x14ac:dyDescent="0.25">
      <c r="A405">
        <v>44082912</v>
      </c>
      <c r="B405" s="1">
        <v>9506791029</v>
      </c>
      <c r="C405" t="s">
        <v>668</v>
      </c>
      <c r="D405" t="s">
        <v>51</v>
      </c>
      <c r="E405" t="s">
        <v>233</v>
      </c>
      <c r="F405" t="s">
        <v>53</v>
      </c>
      <c r="G405" t="s">
        <v>235</v>
      </c>
      <c r="H405" s="2">
        <v>45755</v>
      </c>
      <c r="I405" s="3">
        <v>116.5</v>
      </c>
    </row>
    <row r="406" spans="1:9" x14ac:dyDescent="0.25">
      <c r="A406">
        <v>44083113</v>
      </c>
      <c r="B406" s="1">
        <v>9506799666</v>
      </c>
      <c r="C406" t="s">
        <v>668</v>
      </c>
      <c r="D406" t="s">
        <v>51</v>
      </c>
      <c r="E406" t="s">
        <v>369</v>
      </c>
      <c r="F406" t="s">
        <v>53</v>
      </c>
      <c r="G406" t="s">
        <v>371</v>
      </c>
      <c r="H406" s="2">
        <v>45762</v>
      </c>
      <c r="I406" s="3">
        <v>68.239999999999995</v>
      </c>
    </row>
    <row r="407" spans="1:9" x14ac:dyDescent="0.25">
      <c r="A407">
        <v>44083208</v>
      </c>
      <c r="B407" s="1">
        <v>9506809536</v>
      </c>
      <c r="C407" t="s">
        <v>668</v>
      </c>
      <c r="D407" t="s">
        <v>51</v>
      </c>
      <c r="E407" t="s">
        <v>233</v>
      </c>
      <c r="F407" t="s">
        <v>53</v>
      </c>
      <c r="G407" t="s">
        <v>235</v>
      </c>
      <c r="H407" s="2">
        <v>45776</v>
      </c>
      <c r="I407" s="3">
        <v>116.5</v>
      </c>
    </row>
    <row r="408" spans="1:9" x14ac:dyDescent="0.25">
      <c r="A408">
        <v>44082958</v>
      </c>
      <c r="B408" s="1" t="s">
        <v>669</v>
      </c>
      <c r="C408" s="1" t="s">
        <v>63</v>
      </c>
      <c r="D408" t="s">
        <v>51</v>
      </c>
      <c r="E408" t="s">
        <v>535</v>
      </c>
      <c r="F408" t="s">
        <v>53</v>
      </c>
      <c r="G408" t="s">
        <v>536</v>
      </c>
      <c r="H408" s="2">
        <v>45762</v>
      </c>
      <c r="I408" s="3">
        <v>200</v>
      </c>
    </row>
    <row r="409" spans="1:9" x14ac:dyDescent="0.25">
      <c r="A409">
        <v>44082598</v>
      </c>
      <c r="B409" s="1">
        <v>34</v>
      </c>
      <c r="C409" t="s">
        <v>670</v>
      </c>
      <c r="D409" t="s">
        <v>15</v>
      </c>
      <c r="E409" t="s">
        <v>365</v>
      </c>
      <c r="F409" t="s">
        <v>17</v>
      </c>
      <c r="G409" t="s">
        <v>366</v>
      </c>
      <c r="H409" s="2">
        <v>45748</v>
      </c>
      <c r="I409" s="3">
        <v>700</v>
      </c>
    </row>
    <row r="410" spans="1:9" x14ac:dyDescent="0.25">
      <c r="A410">
        <v>44082767</v>
      </c>
      <c r="B410" s="1">
        <v>35</v>
      </c>
      <c r="C410" t="s">
        <v>63</v>
      </c>
      <c r="D410" t="s">
        <v>15</v>
      </c>
      <c r="E410" t="s">
        <v>365</v>
      </c>
      <c r="F410" t="s">
        <v>17</v>
      </c>
      <c r="G410" t="s">
        <v>366</v>
      </c>
      <c r="H410" s="2">
        <v>45755</v>
      </c>
      <c r="I410" s="3">
        <v>215</v>
      </c>
    </row>
    <row r="411" spans="1:9" x14ac:dyDescent="0.25">
      <c r="A411">
        <v>44082904</v>
      </c>
      <c r="B411" s="1" t="s">
        <v>671</v>
      </c>
      <c r="C411" t="s">
        <v>672</v>
      </c>
      <c r="D411" t="s">
        <v>65</v>
      </c>
      <c r="E411" t="s">
        <v>66</v>
      </c>
      <c r="F411" t="s">
        <v>67</v>
      </c>
      <c r="G411" t="s">
        <v>68</v>
      </c>
      <c r="H411" s="2">
        <v>45755</v>
      </c>
      <c r="I411" s="3">
        <v>635</v>
      </c>
    </row>
    <row r="412" spans="1:9" x14ac:dyDescent="0.25">
      <c r="A412">
        <v>44083237</v>
      </c>
      <c r="B412" s="1" t="s">
        <v>673</v>
      </c>
      <c r="C412" t="s">
        <v>674</v>
      </c>
      <c r="D412" t="s">
        <v>83</v>
      </c>
      <c r="E412" t="s">
        <v>84</v>
      </c>
      <c r="F412" t="s">
        <v>85</v>
      </c>
      <c r="G412" t="s">
        <v>86</v>
      </c>
      <c r="H412" s="2">
        <v>45776</v>
      </c>
      <c r="I412" s="3">
        <v>490.6</v>
      </c>
    </row>
    <row r="413" spans="1:9" x14ac:dyDescent="0.25">
      <c r="A413">
        <v>44083097</v>
      </c>
      <c r="B413" s="1" t="s">
        <v>675</v>
      </c>
      <c r="C413" t="s">
        <v>676</v>
      </c>
      <c r="D413" t="s">
        <v>114</v>
      </c>
      <c r="E413" t="s">
        <v>677</v>
      </c>
      <c r="F413" t="s">
        <v>116</v>
      </c>
      <c r="G413" t="s">
        <v>678</v>
      </c>
      <c r="H413" s="2">
        <v>45762</v>
      </c>
      <c r="I413" s="3">
        <v>1228.5</v>
      </c>
    </row>
    <row r="414" spans="1:9" x14ac:dyDescent="0.25">
      <c r="A414">
        <v>44082825</v>
      </c>
      <c r="B414" s="1">
        <v>1640</v>
      </c>
      <c r="C414" t="s">
        <v>679</v>
      </c>
      <c r="D414" t="s">
        <v>680</v>
      </c>
      <c r="E414" t="s">
        <v>681</v>
      </c>
      <c r="F414" t="s">
        <v>682</v>
      </c>
      <c r="G414" t="s">
        <v>683</v>
      </c>
      <c r="H414" s="2">
        <v>45755</v>
      </c>
      <c r="I414" s="3">
        <v>25463.75</v>
      </c>
    </row>
    <row r="415" spans="1:9" x14ac:dyDescent="0.25">
      <c r="A415">
        <v>44083136</v>
      </c>
      <c r="B415" s="1" t="s">
        <v>684</v>
      </c>
      <c r="C415" t="s">
        <v>685</v>
      </c>
      <c r="D415" t="s">
        <v>114</v>
      </c>
      <c r="E415" t="s">
        <v>115</v>
      </c>
      <c r="F415" t="s">
        <v>116</v>
      </c>
      <c r="G415" t="s">
        <v>117</v>
      </c>
      <c r="H415" s="2">
        <v>45762</v>
      </c>
      <c r="I415" s="3">
        <v>1000</v>
      </c>
    </row>
    <row r="416" spans="1:9" x14ac:dyDescent="0.25">
      <c r="A416">
        <v>44082903</v>
      </c>
      <c r="B416" s="1" t="s">
        <v>686</v>
      </c>
      <c r="C416" t="s">
        <v>687</v>
      </c>
      <c r="D416" t="s">
        <v>688</v>
      </c>
      <c r="E416" t="s">
        <v>76</v>
      </c>
      <c r="F416" t="s">
        <v>689</v>
      </c>
      <c r="G416" t="s">
        <v>77</v>
      </c>
      <c r="H416" s="2">
        <v>45755</v>
      </c>
      <c r="I416" s="3">
        <v>25000</v>
      </c>
    </row>
    <row r="417" spans="1:9" x14ac:dyDescent="0.25">
      <c r="A417">
        <v>44082387</v>
      </c>
      <c r="B417" s="1">
        <v>551707</v>
      </c>
      <c r="C417" t="s">
        <v>690</v>
      </c>
      <c r="D417" t="s">
        <v>691</v>
      </c>
      <c r="E417" t="s">
        <v>66</v>
      </c>
      <c r="F417" t="s">
        <v>692</v>
      </c>
      <c r="G417" t="s">
        <v>68</v>
      </c>
      <c r="H417" s="2">
        <v>45748</v>
      </c>
      <c r="I417" s="3">
        <v>263.33</v>
      </c>
    </row>
    <row r="418" spans="1:9" x14ac:dyDescent="0.25">
      <c r="A418">
        <v>44082840</v>
      </c>
      <c r="B418" s="1" t="s">
        <v>517</v>
      </c>
      <c r="C418" t="s">
        <v>693</v>
      </c>
      <c r="D418" t="s">
        <v>22</v>
      </c>
      <c r="E418" t="s">
        <v>89</v>
      </c>
      <c r="F418" t="s">
        <v>24</v>
      </c>
      <c r="G418" t="s">
        <v>90</v>
      </c>
      <c r="H418" s="2">
        <v>45755</v>
      </c>
      <c r="I418" s="3">
        <v>3800</v>
      </c>
    </row>
    <row r="419" spans="1:9" x14ac:dyDescent="0.25">
      <c r="A419">
        <v>44083163</v>
      </c>
      <c r="B419" s="1">
        <v>1</v>
      </c>
      <c r="C419" t="s">
        <v>694</v>
      </c>
      <c r="D419" t="s">
        <v>274</v>
      </c>
      <c r="E419" t="s">
        <v>695</v>
      </c>
      <c r="F419" t="s">
        <v>24</v>
      </c>
      <c r="G419" t="s">
        <v>696</v>
      </c>
      <c r="H419" s="2">
        <v>45776</v>
      </c>
      <c r="I419" s="3">
        <v>1000</v>
      </c>
    </row>
    <row r="420" spans="1:9" x14ac:dyDescent="0.25">
      <c r="A420">
        <v>44083235</v>
      </c>
      <c r="B420" s="1" t="s">
        <v>697</v>
      </c>
      <c r="C420" t="s">
        <v>698</v>
      </c>
      <c r="D420" t="s">
        <v>83</v>
      </c>
      <c r="E420" t="s">
        <v>84</v>
      </c>
      <c r="F420" t="s">
        <v>85</v>
      </c>
      <c r="G420" t="s">
        <v>86</v>
      </c>
      <c r="H420" s="2">
        <v>45776</v>
      </c>
      <c r="I420" s="3">
        <v>431.51</v>
      </c>
    </row>
    <row r="421" spans="1:9" x14ac:dyDescent="0.25">
      <c r="A421">
        <v>44082725</v>
      </c>
      <c r="B421" s="1">
        <v>401843817</v>
      </c>
      <c r="C421" t="s">
        <v>699</v>
      </c>
      <c r="D421" t="s">
        <v>59</v>
      </c>
      <c r="E421" t="s">
        <v>60</v>
      </c>
      <c r="F421" t="s">
        <v>61</v>
      </c>
      <c r="G421" t="s">
        <v>62</v>
      </c>
      <c r="H421" s="2">
        <v>45748</v>
      </c>
      <c r="I421" s="3">
        <v>18343.55</v>
      </c>
    </row>
    <row r="422" spans="1:9" x14ac:dyDescent="0.25">
      <c r="A422">
        <v>44082728</v>
      </c>
      <c r="B422" s="1">
        <v>401843825</v>
      </c>
      <c r="C422" t="s">
        <v>699</v>
      </c>
      <c r="D422" t="s">
        <v>59</v>
      </c>
      <c r="E422" t="s">
        <v>60</v>
      </c>
      <c r="F422" t="s">
        <v>61</v>
      </c>
      <c r="G422" t="s">
        <v>62</v>
      </c>
      <c r="H422" s="2">
        <v>45748</v>
      </c>
      <c r="I422" s="3">
        <v>1617.34</v>
      </c>
    </row>
    <row r="423" spans="1:9" x14ac:dyDescent="0.25">
      <c r="A423">
        <v>44082774</v>
      </c>
      <c r="B423" s="1">
        <v>401843922</v>
      </c>
      <c r="C423" t="s">
        <v>699</v>
      </c>
      <c r="D423" t="s">
        <v>114</v>
      </c>
      <c r="E423" t="s">
        <v>60</v>
      </c>
      <c r="F423" t="s">
        <v>116</v>
      </c>
      <c r="G423" t="s">
        <v>62</v>
      </c>
      <c r="H423" s="2">
        <v>45748</v>
      </c>
      <c r="I423" s="3">
        <v>443.94</v>
      </c>
    </row>
    <row r="424" spans="1:9" x14ac:dyDescent="0.25">
      <c r="A424">
        <v>44082775</v>
      </c>
      <c r="B424" s="1">
        <v>401843931</v>
      </c>
      <c r="C424" t="s">
        <v>699</v>
      </c>
      <c r="D424" t="s">
        <v>114</v>
      </c>
      <c r="E424" t="s">
        <v>60</v>
      </c>
      <c r="F424" t="s">
        <v>116</v>
      </c>
      <c r="G424" t="s">
        <v>62</v>
      </c>
      <c r="H424" s="2">
        <v>45748</v>
      </c>
      <c r="I424" s="3">
        <v>44.32</v>
      </c>
    </row>
    <row r="425" spans="1:9" x14ac:dyDescent="0.25">
      <c r="A425">
        <v>44082786</v>
      </c>
      <c r="B425" s="1">
        <v>250857</v>
      </c>
      <c r="C425" t="s">
        <v>700</v>
      </c>
      <c r="D425" t="s">
        <v>33</v>
      </c>
      <c r="E425" t="s">
        <v>701</v>
      </c>
      <c r="F425" t="s">
        <v>35</v>
      </c>
      <c r="G425" t="s">
        <v>702</v>
      </c>
      <c r="H425" s="2">
        <v>45755</v>
      </c>
      <c r="I425" s="3">
        <v>6223.34</v>
      </c>
    </row>
    <row r="426" spans="1:9" x14ac:dyDescent="0.25">
      <c r="A426">
        <v>44083236</v>
      </c>
      <c r="B426" s="1" t="s">
        <v>703</v>
      </c>
      <c r="C426" t="s">
        <v>704</v>
      </c>
      <c r="D426" t="s">
        <v>83</v>
      </c>
      <c r="E426" t="s">
        <v>84</v>
      </c>
      <c r="F426" t="s">
        <v>85</v>
      </c>
      <c r="G426" t="s">
        <v>86</v>
      </c>
      <c r="H426" s="2">
        <v>45776</v>
      </c>
      <c r="I426" s="3">
        <v>1228.44</v>
      </c>
    </row>
    <row r="427" spans="1:9" x14ac:dyDescent="0.25">
      <c r="A427">
        <v>44083152</v>
      </c>
      <c r="B427" s="1" t="s">
        <v>705</v>
      </c>
      <c r="C427" t="s">
        <v>706</v>
      </c>
      <c r="D427" t="s">
        <v>22</v>
      </c>
      <c r="E427" t="s">
        <v>23</v>
      </c>
      <c r="F427" t="s">
        <v>24</v>
      </c>
      <c r="G427" t="s">
        <v>25</v>
      </c>
      <c r="H427" s="2">
        <v>45769</v>
      </c>
      <c r="I427" s="3">
        <v>3007</v>
      </c>
    </row>
    <row r="428" spans="1:9" x14ac:dyDescent="0.25">
      <c r="A428">
        <v>44083120</v>
      </c>
      <c r="B428" s="1">
        <v>63281552</v>
      </c>
      <c r="C428" t="s">
        <v>707</v>
      </c>
      <c r="D428" t="s">
        <v>708</v>
      </c>
      <c r="E428" t="s">
        <v>402</v>
      </c>
      <c r="F428" t="s">
        <v>709</v>
      </c>
      <c r="G428" t="s">
        <v>403</v>
      </c>
      <c r="H428" s="2">
        <v>45762</v>
      </c>
      <c r="I428" s="3">
        <v>13.8</v>
      </c>
    </row>
    <row r="429" spans="1:9" x14ac:dyDescent="0.25">
      <c r="A429">
        <v>44083121</v>
      </c>
      <c r="B429" s="1">
        <v>63282140</v>
      </c>
      <c r="C429" t="s">
        <v>707</v>
      </c>
      <c r="D429" t="s">
        <v>708</v>
      </c>
      <c r="E429" t="s">
        <v>402</v>
      </c>
      <c r="F429" t="s">
        <v>709</v>
      </c>
      <c r="G429" t="s">
        <v>403</v>
      </c>
      <c r="H429" s="2">
        <v>45762</v>
      </c>
      <c r="I429" s="3">
        <v>72.150000000000006</v>
      </c>
    </row>
    <row r="430" spans="1:9" x14ac:dyDescent="0.25">
      <c r="A430">
        <v>44083122</v>
      </c>
      <c r="B430" s="1">
        <v>63282234</v>
      </c>
      <c r="C430" t="s">
        <v>707</v>
      </c>
      <c r="D430" t="s">
        <v>708</v>
      </c>
      <c r="E430" t="s">
        <v>402</v>
      </c>
      <c r="F430" t="s">
        <v>709</v>
      </c>
      <c r="G430" t="s">
        <v>403</v>
      </c>
      <c r="H430" s="2">
        <v>45762</v>
      </c>
      <c r="I430" s="3">
        <f>53.14+11.2</f>
        <v>64.34</v>
      </c>
    </row>
    <row r="431" spans="1:9" x14ac:dyDescent="0.25">
      <c r="A431">
        <v>44082837</v>
      </c>
      <c r="B431" s="1">
        <v>63362400</v>
      </c>
      <c r="C431" t="s">
        <v>707</v>
      </c>
      <c r="D431" t="s">
        <v>114</v>
      </c>
      <c r="E431" t="s">
        <v>465</v>
      </c>
      <c r="F431" t="s">
        <v>709</v>
      </c>
      <c r="G431" s="11" t="s">
        <v>295</v>
      </c>
      <c r="H431" s="2">
        <v>45755</v>
      </c>
      <c r="I431" s="3">
        <v>1449</v>
      </c>
    </row>
    <row r="432" spans="1:9" x14ac:dyDescent="0.25">
      <c r="A432">
        <v>44082837</v>
      </c>
      <c r="B432" s="1">
        <v>63362400</v>
      </c>
      <c r="C432" t="s">
        <v>707</v>
      </c>
      <c r="D432" t="s">
        <v>114</v>
      </c>
      <c r="E432" t="s">
        <v>293</v>
      </c>
      <c r="F432" t="s">
        <v>709</v>
      </c>
      <c r="G432" s="11" t="s">
        <v>295</v>
      </c>
      <c r="H432" s="2">
        <v>45755</v>
      </c>
      <c r="I432" s="3">
        <v>621</v>
      </c>
    </row>
    <row r="433" spans="1:9" x14ac:dyDescent="0.25">
      <c r="A433">
        <v>44082726</v>
      </c>
      <c r="B433" s="1">
        <v>36548119</v>
      </c>
      <c r="C433" t="s">
        <v>710</v>
      </c>
      <c r="D433" t="s">
        <v>232</v>
      </c>
      <c r="E433" t="s">
        <v>121</v>
      </c>
      <c r="F433" t="s">
        <v>711</v>
      </c>
      <c r="G433" t="s">
        <v>122</v>
      </c>
      <c r="H433" s="2">
        <v>45748</v>
      </c>
      <c r="I433" s="3">
        <v>2.2999999999999998</v>
      </c>
    </row>
    <row r="434" spans="1:9" x14ac:dyDescent="0.25">
      <c r="A434">
        <v>44082889</v>
      </c>
      <c r="B434" s="1">
        <v>36674046</v>
      </c>
      <c r="C434" t="s">
        <v>710</v>
      </c>
      <c r="D434" t="s">
        <v>232</v>
      </c>
      <c r="E434" t="s">
        <v>121</v>
      </c>
      <c r="F434" t="s">
        <v>711</v>
      </c>
      <c r="G434" t="s">
        <v>122</v>
      </c>
      <c r="H434" s="2">
        <v>45755</v>
      </c>
      <c r="I434" s="3">
        <v>5.99</v>
      </c>
    </row>
    <row r="435" spans="1:9" x14ac:dyDescent="0.25">
      <c r="A435">
        <v>44083142</v>
      </c>
      <c r="B435" s="1">
        <v>36859695</v>
      </c>
      <c r="C435" t="s">
        <v>710</v>
      </c>
      <c r="D435" t="s">
        <v>232</v>
      </c>
      <c r="E435" t="s">
        <v>121</v>
      </c>
      <c r="F435" t="s">
        <v>711</v>
      </c>
      <c r="G435" t="s">
        <v>122</v>
      </c>
      <c r="H435" s="2">
        <v>45762</v>
      </c>
      <c r="I435" s="3">
        <v>266.75</v>
      </c>
    </row>
    <row r="436" spans="1:9" x14ac:dyDescent="0.25">
      <c r="A436">
        <v>44083143</v>
      </c>
      <c r="B436" s="1">
        <v>36863816</v>
      </c>
      <c r="C436" t="s">
        <v>710</v>
      </c>
      <c r="D436" t="s">
        <v>232</v>
      </c>
      <c r="E436" t="s">
        <v>121</v>
      </c>
      <c r="F436" t="s">
        <v>711</v>
      </c>
      <c r="G436" t="s">
        <v>122</v>
      </c>
      <c r="H436" s="2">
        <v>45762</v>
      </c>
      <c r="I436" s="3">
        <f>319.19+1.8</f>
        <v>320.99</v>
      </c>
    </row>
    <row r="437" spans="1:9" x14ac:dyDescent="0.25">
      <c r="A437">
        <v>44083209</v>
      </c>
      <c r="B437" s="1">
        <v>36967551</v>
      </c>
      <c r="C437" t="s">
        <v>710</v>
      </c>
      <c r="D437" t="s">
        <v>232</v>
      </c>
      <c r="E437" t="s">
        <v>121</v>
      </c>
      <c r="F437" t="s">
        <v>711</v>
      </c>
      <c r="G437" t="s">
        <v>122</v>
      </c>
      <c r="H437" s="2">
        <v>45776</v>
      </c>
      <c r="I437" s="3">
        <v>1.78</v>
      </c>
    </row>
    <row r="438" spans="1:9" x14ac:dyDescent="0.25">
      <c r="A438">
        <v>44083234</v>
      </c>
      <c r="B438" s="1" t="s">
        <v>712</v>
      </c>
      <c r="C438" t="s">
        <v>713</v>
      </c>
      <c r="D438" t="s">
        <v>83</v>
      </c>
      <c r="E438" t="s">
        <v>84</v>
      </c>
      <c r="F438" t="s">
        <v>85</v>
      </c>
      <c r="G438" t="s">
        <v>86</v>
      </c>
      <c r="H438" s="2">
        <v>45776</v>
      </c>
      <c r="I438" s="3">
        <v>77.31</v>
      </c>
    </row>
    <row r="439" spans="1:9" x14ac:dyDescent="0.25">
      <c r="A439">
        <v>44082481</v>
      </c>
      <c r="B439" s="1" t="s">
        <v>714</v>
      </c>
      <c r="C439" t="s">
        <v>715</v>
      </c>
      <c r="D439" t="s">
        <v>716</v>
      </c>
      <c r="E439" t="s">
        <v>717</v>
      </c>
      <c r="F439" t="s">
        <v>718</v>
      </c>
      <c r="G439" t="s">
        <v>719</v>
      </c>
      <c r="H439" s="2">
        <v>45748</v>
      </c>
      <c r="I439" s="3">
        <v>4918.5200000000004</v>
      </c>
    </row>
    <row r="440" spans="1:9" x14ac:dyDescent="0.25">
      <c r="A440">
        <v>44082955</v>
      </c>
      <c r="B440" s="1" t="s">
        <v>720</v>
      </c>
      <c r="C440" t="s">
        <v>715</v>
      </c>
      <c r="D440" t="s">
        <v>716</v>
      </c>
      <c r="E440" t="s">
        <v>717</v>
      </c>
      <c r="F440" t="s">
        <v>718</v>
      </c>
      <c r="G440" t="s">
        <v>719</v>
      </c>
      <c r="H440" s="2">
        <v>45762</v>
      </c>
      <c r="I440" s="3">
        <v>27.2</v>
      </c>
    </row>
    <row r="441" spans="1:9" x14ac:dyDescent="0.25">
      <c r="A441">
        <v>44082954</v>
      </c>
      <c r="B441" s="1" t="s">
        <v>721</v>
      </c>
      <c r="C441" t="s">
        <v>715</v>
      </c>
      <c r="D441" t="s">
        <v>716</v>
      </c>
      <c r="E441" t="s">
        <v>717</v>
      </c>
      <c r="F441" t="s">
        <v>718</v>
      </c>
      <c r="G441" t="s">
        <v>719</v>
      </c>
      <c r="H441" s="2">
        <v>45762</v>
      </c>
      <c r="I441" s="3">
        <v>5201</v>
      </c>
    </row>
    <row r="442" spans="1:9" x14ac:dyDescent="0.25">
      <c r="A442">
        <v>44082956</v>
      </c>
      <c r="B442" s="1" t="s">
        <v>722</v>
      </c>
      <c r="C442" t="s">
        <v>715</v>
      </c>
      <c r="D442" t="s">
        <v>716</v>
      </c>
      <c r="E442" t="s">
        <v>723</v>
      </c>
      <c r="F442" t="s">
        <v>718</v>
      </c>
      <c r="G442" t="s">
        <v>724</v>
      </c>
      <c r="H442" s="2">
        <v>45762</v>
      </c>
      <c r="I442" s="3">
        <v>11668</v>
      </c>
    </row>
    <row r="443" spans="1:9" x14ac:dyDescent="0.25">
      <c r="A443">
        <v>44082969</v>
      </c>
      <c r="B443" s="1" t="s">
        <v>725</v>
      </c>
      <c r="C443" t="s">
        <v>715</v>
      </c>
      <c r="D443" t="s">
        <v>716</v>
      </c>
      <c r="E443" t="s">
        <v>717</v>
      </c>
      <c r="F443" t="s">
        <v>718</v>
      </c>
      <c r="G443" t="s">
        <v>719</v>
      </c>
      <c r="H443" s="2">
        <v>45762</v>
      </c>
      <c r="I443" s="3">
        <v>119.2</v>
      </c>
    </row>
    <row r="444" spans="1:9" x14ac:dyDescent="0.25">
      <c r="A444">
        <v>44082883</v>
      </c>
      <c r="B444" s="1">
        <v>400</v>
      </c>
      <c r="C444" t="s">
        <v>726</v>
      </c>
      <c r="D444" t="s">
        <v>114</v>
      </c>
      <c r="E444" t="s">
        <v>535</v>
      </c>
      <c r="F444" t="s">
        <v>116</v>
      </c>
      <c r="G444" t="s">
        <v>536</v>
      </c>
      <c r="H444" s="2">
        <v>45755</v>
      </c>
      <c r="I444" s="3">
        <v>524.95000000000005</v>
      </c>
    </row>
    <row r="445" spans="1:9" x14ac:dyDescent="0.25">
      <c r="A445">
        <v>44082863</v>
      </c>
      <c r="B445" s="1">
        <v>512211</v>
      </c>
      <c r="C445" t="s">
        <v>727</v>
      </c>
      <c r="D445" t="s">
        <v>333</v>
      </c>
      <c r="E445" t="s">
        <v>66</v>
      </c>
      <c r="F445" t="s">
        <v>334</v>
      </c>
      <c r="G445" t="s">
        <v>68</v>
      </c>
      <c r="H445" s="2">
        <v>45755</v>
      </c>
      <c r="I445" s="3">
        <v>1108.33</v>
      </c>
    </row>
    <row r="446" spans="1:9" x14ac:dyDescent="0.25">
      <c r="A446">
        <v>44083101</v>
      </c>
      <c r="B446" s="1" t="s">
        <v>728</v>
      </c>
      <c r="C446" t="s">
        <v>729</v>
      </c>
      <c r="D446" t="s">
        <v>438</v>
      </c>
      <c r="E446" t="s">
        <v>730</v>
      </c>
      <c r="F446" t="s">
        <v>731</v>
      </c>
      <c r="G446" t="s">
        <v>732</v>
      </c>
      <c r="H446" s="2">
        <v>45762</v>
      </c>
      <c r="I446" s="3">
        <f>11473.04+300-4500</f>
        <v>7273.0400000000009</v>
      </c>
    </row>
    <row r="447" spans="1:9" x14ac:dyDescent="0.25">
      <c r="A447">
        <v>44082732</v>
      </c>
      <c r="B447" s="1" t="s">
        <v>733</v>
      </c>
      <c r="C447" t="s">
        <v>734</v>
      </c>
      <c r="D447" t="s">
        <v>22</v>
      </c>
      <c r="E447" t="s">
        <v>89</v>
      </c>
      <c r="F447" t="s">
        <v>24</v>
      </c>
      <c r="G447" t="s">
        <v>90</v>
      </c>
      <c r="H447" s="2">
        <v>45748</v>
      </c>
      <c r="I447" s="3">
        <v>20382</v>
      </c>
    </row>
    <row r="448" spans="1:9" x14ac:dyDescent="0.25">
      <c r="A448">
        <v>44082850</v>
      </c>
      <c r="B448" s="1">
        <v>55</v>
      </c>
      <c r="C448" t="s">
        <v>735</v>
      </c>
      <c r="D448" t="s">
        <v>333</v>
      </c>
      <c r="E448" t="s">
        <v>66</v>
      </c>
      <c r="F448" t="s">
        <v>334</v>
      </c>
      <c r="G448" t="s">
        <v>68</v>
      </c>
      <c r="H448" s="2">
        <v>45755</v>
      </c>
      <c r="I448" s="3">
        <v>1820</v>
      </c>
    </row>
    <row r="449" spans="1:9" x14ac:dyDescent="0.25">
      <c r="A449">
        <v>44082948</v>
      </c>
      <c r="B449" s="1" t="s">
        <v>736</v>
      </c>
      <c r="C449" t="s">
        <v>737</v>
      </c>
      <c r="D449" t="s">
        <v>738</v>
      </c>
      <c r="E449" t="s">
        <v>123</v>
      </c>
      <c r="F449" t="s">
        <v>739</v>
      </c>
      <c r="G449" t="s">
        <v>124</v>
      </c>
      <c r="H449" s="2">
        <v>45762</v>
      </c>
      <c r="I449" s="3">
        <v>560</v>
      </c>
    </row>
    <row r="450" spans="1:9" x14ac:dyDescent="0.25">
      <c r="A450">
        <v>44082947</v>
      </c>
      <c r="B450" s="1" t="s">
        <v>740</v>
      </c>
      <c r="C450" t="s">
        <v>737</v>
      </c>
      <c r="D450" t="s">
        <v>738</v>
      </c>
      <c r="E450" t="s">
        <v>123</v>
      </c>
      <c r="F450" t="s">
        <v>739</v>
      </c>
      <c r="G450" t="s">
        <v>124</v>
      </c>
      <c r="H450" s="2">
        <v>45755</v>
      </c>
      <c r="I450" s="3">
        <v>480</v>
      </c>
    </row>
    <row r="451" spans="1:9" x14ac:dyDescent="0.25">
      <c r="A451">
        <v>44082949</v>
      </c>
      <c r="B451" s="1" t="s">
        <v>741</v>
      </c>
      <c r="C451" t="s">
        <v>737</v>
      </c>
      <c r="D451" t="s">
        <v>738</v>
      </c>
      <c r="E451" t="s">
        <v>123</v>
      </c>
      <c r="F451" t="s">
        <v>739</v>
      </c>
      <c r="G451" t="s">
        <v>124</v>
      </c>
      <c r="H451" s="2">
        <v>45755</v>
      </c>
      <c r="I451" s="3">
        <v>760</v>
      </c>
    </row>
    <row r="452" spans="1:9" x14ac:dyDescent="0.25">
      <c r="A452">
        <v>44082950</v>
      </c>
      <c r="B452" s="1" t="s">
        <v>742</v>
      </c>
      <c r="C452" t="s">
        <v>737</v>
      </c>
      <c r="D452" t="s">
        <v>738</v>
      </c>
      <c r="E452" t="s">
        <v>123</v>
      </c>
      <c r="F452" t="s">
        <v>739</v>
      </c>
      <c r="G452" t="s">
        <v>124</v>
      </c>
      <c r="H452" s="2">
        <v>45755</v>
      </c>
      <c r="I452" s="3">
        <v>920</v>
      </c>
    </row>
    <row r="453" spans="1:9" x14ac:dyDescent="0.25">
      <c r="A453">
        <v>44082937</v>
      </c>
      <c r="B453" s="1" t="s">
        <v>743</v>
      </c>
      <c r="C453" t="s">
        <v>737</v>
      </c>
      <c r="D453" t="s">
        <v>738</v>
      </c>
      <c r="E453" t="s">
        <v>123</v>
      </c>
      <c r="F453" t="s">
        <v>739</v>
      </c>
      <c r="G453" t="s">
        <v>124</v>
      </c>
      <c r="H453" s="2">
        <v>45755</v>
      </c>
      <c r="I453" s="3">
        <v>736.67</v>
      </c>
    </row>
    <row r="454" spans="1:9" x14ac:dyDescent="0.25">
      <c r="A454">
        <v>44082946</v>
      </c>
      <c r="B454" s="1" t="s">
        <v>744</v>
      </c>
      <c r="C454" t="s">
        <v>737</v>
      </c>
      <c r="D454" t="s">
        <v>738</v>
      </c>
      <c r="E454" t="s">
        <v>123</v>
      </c>
      <c r="F454" t="s">
        <v>739</v>
      </c>
      <c r="G454" t="s">
        <v>124</v>
      </c>
      <c r="H454" s="2">
        <v>45755</v>
      </c>
      <c r="I454" s="3">
        <v>541.66999999999996</v>
      </c>
    </row>
    <row r="455" spans="1:9" x14ac:dyDescent="0.25">
      <c r="A455">
        <v>44082730</v>
      </c>
      <c r="B455" s="1" t="s">
        <v>745</v>
      </c>
      <c r="C455" t="s">
        <v>737</v>
      </c>
      <c r="D455" t="s">
        <v>738</v>
      </c>
      <c r="E455" t="s">
        <v>123</v>
      </c>
      <c r="F455" t="s">
        <v>739</v>
      </c>
      <c r="G455" t="s">
        <v>124</v>
      </c>
      <c r="H455" s="2">
        <v>45748</v>
      </c>
      <c r="I455" s="3">
        <v>179.83</v>
      </c>
    </row>
    <row r="456" spans="1:9" x14ac:dyDescent="0.25">
      <c r="A456">
        <v>44083202</v>
      </c>
      <c r="B456" s="1" t="s">
        <v>746</v>
      </c>
      <c r="C456" t="s">
        <v>737</v>
      </c>
      <c r="D456" t="s">
        <v>738</v>
      </c>
      <c r="E456" t="s">
        <v>123</v>
      </c>
      <c r="F456" t="s">
        <v>739</v>
      </c>
      <c r="G456" t="s">
        <v>124</v>
      </c>
      <c r="H456" s="2">
        <v>45769</v>
      </c>
      <c r="I456" s="3">
        <v>617.5</v>
      </c>
    </row>
    <row r="457" spans="1:9" x14ac:dyDescent="0.25">
      <c r="A457">
        <v>44083286</v>
      </c>
      <c r="B457" s="1">
        <v>383</v>
      </c>
      <c r="C457" t="s">
        <v>747</v>
      </c>
      <c r="D457" t="s">
        <v>708</v>
      </c>
      <c r="E457" t="s">
        <v>748</v>
      </c>
      <c r="F457" t="s">
        <v>709</v>
      </c>
      <c r="G457" t="s">
        <v>749</v>
      </c>
      <c r="H457" s="2">
        <v>45776</v>
      </c>
      <c r="I457" s="3">
        <v>3421.25</v>
      </c>
    </row>
    <row r="458" spans="1:9" x14ac:dyDescent="0.25">
      <c r="A458">
        <v>44082910</v>
      </c>
      <c r="B458" s="1">
        <v>6801815256</v>
      </c>
      <c r="C458" t="s">
        <v>750</v>
      </c>
      <c r="D458" t="s">
        <v>51</v>
      </c>
      <c r="E458" t="s">
        <v>72</v>
      </c>
      <c r="F458" t="s">
        <v>53</v>
      </c>
      <c r="G458" t="s">
        <v>73</v>
      </c>
      <c r="H458" s="2">
        <v>45755</v>
      </c>
      <c r="I458" s="3">
        <v>1942.56</v>
      </c>
    </row>
    <row r="459" spans="1:9" x14ac:dyDescent="0.25">
      <c r="A459">
        <v>44082965</v>
      </c>
      <c r="B459" s="1">
        <v>27407</v>
      </c>
      <c r="C459" t="s">
        <v>751</v>
      </c>
      <c r="D459" t="s">
        <v>248</v>
      </c>
      <c r="E459" t="s">
        <v>28</v>
      </c>
      <c r="F459" t="s">
        <v>249</v>
      </c>
      <c r="G459" t="s">
        <v>30</v>
      </c>
      <c r="H459" s="2">
        <v>45762</v>
      </c>
      <c r="I459" s="3">
        <v>18585</v>
      </c>
    </row>
    <row r="460" spans="1:9" x14ac:dyDescent="0.25">
      <c r="A460">
        <v>44082764</v>
      </c>
      <c r="B460" s="1" t="s">
        <v>752</v>
      </c>
      <c r="C460" t="s">
        <v>753</v>
      </c>
      <c r="D460" t="s">
        <v>126</v>
      </c>
      <c r="E460" t="s">
        <v>16</v>
      </c>
      <c r="F460" t="s">
        <v>128</v>
      </c>
      <c r="G460" t="s">
        <v>18</v>
      </c>
      <c r="H460" s="2">
        <v>45748</v>
      </c>
      <c r="I460" s="3">
        <v>240.76</v>
      </c>
    </row>
    <row r="461" spans="1:9" x14ac:dyDescent="0.25">
      <c r="A461">
        <v>44082737</v>
      </c>
      <c r="B461" s="1" t="s">
        <v>754</v>
      </c>
      <c r="C461" t="s">
        <v>753</v>
      </c>
      <c r="D461" t="s">
        <v>126</v>
      </c>
      <c r="E461" t="s">
        <v>16</v>
      </c>
      <c r="F461" t="s">
        <v>128</v>
      </c>
      <c r="G461" t="s">
        <v>18</v>
      </c>
      <c r="H461" s="2">
        <v>45748</v>
      </c>
      <c r="I461" s="3">
        <v>242.64</v>
      </c>
    </row>
    <row r="462" spans="1:9" x14ac:dyDescent="0.25">
      <c r="A462">
        <v>44082740</v>
      </c>
      <c r="B462" s="1" t="s">
        <v>755</v>
      </c>
      <c r="C462" t="s">
        <v>753</v>
      </c>
      <c r="D462" t="s">
        <v>126</v>
      </c>
      <c r="E462" t="s">
        <v>12</v>
      </c>
      <c r="F462" t="s">
        <v>128</v>
      </c>
      <c r="G462" t="s">
        <v>14</v>
      </c>
      <c r="H462" s="2">
        <v>45748</v>
      </c>
      <c r="I462" s="3">
        <v>2370.63</v>
      </c>
    </row>
    <row r="463" spans="1:9" x14ac:dyDescent="0.25">
      <c r="A463">
        <v>44082739</v>
      </c>
      <c r="B463" s="1" t="s">
        <v>756</v>
      </c>
      <c r="C463" t="s">
        <v>753</v>
      </c>
      <c r="D463" t="s">
        <v>126</v>
      </c>
      <c r="E463" t="s">
        <v>147</v>
      </c>
      <c r="F463" t="s">
        <v>128</v>
      </c>
      <c r="G463" t="s">
        <v>148</v>
      </c>
      <c r="H463" s="2">
        <v>45748</v>
      </c>
      <c r="I463" s="3">
        <v>39.46</v>
      </c>
    </row>
    <row r="464" spans="1:9" x14ac:dyDescent="0.25">
      <c r="A464">
        <v>44082741</v>
      </c>
      <c r="B464" s="1" t="s">
        <v>757</v>
      </c>
      <c r="C464" t="s">
        <v>753</v>
      </c>
      <c r="D464" t="s">
        <v>126</v>
      </c>
      <c r="E464" t="s">
        <v>156</v>
      </c>
      <c r="F464" t="s">
        <v>128</v>
      </c>
      <c r="G464" t="s">
        <v>157</v>
      </c>
      <c r="H464" s="2">
        <v>45748</v>
      </c>
      <c r="I464" s="3">
        <v>326.13</v>
      </c>
    </row>
    <row r="465" spans="1:9" x14ac:dyDescent="0.25">
      <c r="A465">
        <v>44082742</v>
      </c>
      <c r="B465" s="1" t="s">
        <v>758</v>
      </c>
      <c r="C465" t="s">
        <v>753</v>
      </c>
      <c r="D465" t="s">
        <v>126</v>
      </c>
      <c r="E465" t="s">
        <v>233</v>
      </c>
      <c r="F465" t="s">
        <v>128</v>
      </c>
      <c r="G465" t="s">
        <v>235</v>
      </c>
      <c r="H465" s="2">
        <v>45748</v>
      </c>
      <c r="I465" s="3">
        <v>3107.91</v>
      </c>
    </row>
    <row r="466" spans="1:9" x14ac:dyDescent="0.25">
      <c r="A466">
        <v>44082738</v>
      </c>
      <c r="B466" s="1" t="s">
        <v>759</v>
      </c>
      <c r="C466" t="s">
        <v>753</v>
      </c>
      <c r="D466" t="s">
        <v>126</v>
      </c>
      <c r="E466" t="s">
        <v>16</v>
      </c>
      <c r="F466" t="s">
        <v>128</v>
      </c>
      <c r="G466" t="s">
        <v>18</v>
      </c>
      <c r="H466" s="2">
        <v>45748</v>
      </c>
      <c r="I466" s="3">
        <v>219.12</v>
      </c>
    </row>
    <row r="467" spans="1:9" x14ac:dyDescent="0.25">
      <c r="A467">
        <v>44082929</v>
      </c>
      <c r="B467" s="1">
        <v>14999</v>
      </c>
      <c r="C467" t="s">
        <v>760</v>
      </c>
      <c r="D467" t="s">
        <v>22</v>
      </c>
      <c r="E467" t="s">
        <v>23</v>
      </c>
      <c r="F467" t="s">
        <v>24</v>
      </c>
      <c r="G467" t="s">
        <v>25</v>
      </c>
      <c r="H467" s="2">
        <v>45762</v>
      </c>
      <c r="I467" s="3">
        <v>6548</v>
      </c>
    </row>
    <row r="468" spans="1:9" x14ac:dyDescent="0.25">
      <c r="A468">
        <v>44083397</v>
      </c>
      <c r="B468" s="1" t="s">
        <v>761</v>
      </c>
      <c r="C468" t="s">
        <v>762</v>
      </c>
      <c r="D468" t="s">
        <v>763</v>
      </c>
      <c r="E468" t="s">
        <v>764</v>
      </c>
      <c r="F468" t="s">
        <v>765</v>
      </c>
      <c r="G468" t="s">
        <v>766</v>
      </c>
      <c r="H468" s="2">
        <v>45776</v>
      </c>
      <c r="I468" s="3">
        <v>4086</v>
      </c>
    </row>
    <row r="469" spans="1:9" x14ac:dyDescent="0.25">
      <c r="A469">
        <v>44082782</v>
      </c>
      <c r="B469" s="1" t="s">
        <v>767</v>
      </c>
      <c r="C469" t="s">
        <v>762</v>
      </c>
      <c r="D469" t="s">
        <v>763</v>
      </c>
      <c r="E469" t="s">
        <v>764</v>
      </c>
      <c r="F469" t="s">
        <v>765</v>
      </c>
      <c r="G469" t="s">
        <v>766</v>
      </c>
      <c r="H469" s="2">
        <v>45755</v>
      </c>
      <c r="I469" s="3">
        <v>2860</v>
      </c>
    </row>
    <row r="470" spans="1:9" x14ac:dyDescent="0.25">
      <c r="A470">
        <v>44082647</v>
      </c>
      <c r="B470" s="1">
        <v>60072932</v>
      </c>
      <c r="C470" t="s">
        <v>768</v>
      </c>
      <c r="D470" t="s">
        <v>769</v>
      </c>
      <c r="E470" t="s">
        <v>770</v>
      </c>
      <c r="F470" t="s">
        <v>771</v>
      </c>
      <c r="G470" t="s">
        <v>772</v>
      </c>
      <c r="H470" s="2">
        <v>45748</v>
      </c>
      <c r="I470" s="3">
        <v>318.88</v>
      </c>
    </row>
    <row r="471" spans="1:9" x14ac:dyDescent="0.25">
      <c r="A471">
        <v>44082875</v>
      </c>
      <c r="B471" s="1">
        <v>60073116</v>
      </c>
      <c r="C471" t="s">
        <v>768</v>
      </c>
      <c r="D471" t="s">
        <v>769</v>
      </c>
      <c r="E471" t="s">
        <v>770</v>
      </c>
      <c r="F471" t="s">
        <v>771</v>
      </c>
      <c r="G471" t="s">
        <v>772</v>
      </c>
      <c r="H471" s="2">
        <v>45755</v>
      </c>
      <c r="I471" s="3">
        <v>666.75</v>
      </c>
    </row>
    <row r="472" spans="1:9" x14ac:dyDescent="0.25">
      <c r="A472">
        <v>44082908</v>
      </c>
      <c r="B472" s="1">
        <v>60073125</v>
      </c>
      <c r="C472" t="s">
        <v>768</v>
      </c>
      <c r="D472" t="s">
        <v>769</v>
      </c>
      <c r="E472" t="s">
        <v>770</v>
      </c>
      <c r="F472" t="s">
        <v>771</v>
      </c>
      <c r="G472" t="s">
        <v>772</v>
      </c>
      <c r="H472" s="2">
        <v>45755</v>
      </c>
      <c r="I472" s="3">
        <v>1053</v>
      </c>
    </row>
    <row r="473" spans="1:9" x14ac:dyDescent="0.25">
      <c r="A473">
        <v>44083222</v>
      </c>
      <c r="B473" s="1" t="s">
        <v>773</v>
      </c>
      <c r="C473" t="s">
        <v>768</v>
      </c>
      <c r="D473" t="s">
        <v>774</v>
      </c>
      <c r="E473" t="s">
        <v>569</v>
      </c>
      <c r="F473" t="s">
        <v>775</v>
      </c>
      <c r="G473" t="s">
        <v>570</v>
      </c>
      <c r="H473" s="2">
        <v>45776</v>
      </c>
      <c r="I473" s="3">
        <v>10385.5</v>
      </c>
    </row>
    <row r="474" spans="1:9" x14ac:dyDescent="0.25">
      <c r="A474">
        <v>44083232</v>
      </c>
      <c r="B474" s="1">
        <v>60073321</v>
      </c>
      <c r="C474" t="s">
        <v>768</v>
      </c>
      <c r="D474" t="s">
        <v>769</v>
      </c>
      <c r="E474" t="s">
        <v>770</v>
      </c>
      <c r="F474" t="s">
        <v>771</v>
      </c>
      <c r="G474" t="s">
        <v>772</v>
      </c>
      <c r="H474" s="2">
        <v>45776</v>
      </c>
      <c r="I474" s="3">
        <v>546.88</v>
      </c>
    </row>
    <row r="475" spans="1:9" x14ac:dyDescent="0.25">
      <c r="A475">
        <v>44082988</v>
      </c>
      <c r="B475" s="1" t="s">
        <v>776</v>
      </c>
      <c r="C475" t="s">
        <v>777</v>
      </c>
      <c r="D475" t="s">
        <v>420</v>
      </c>
      <c r="E475" t="s">
        <v>340</v>
      </c>
      <c r="F475" t="s">
        <v>421</v>
      </c>
      <c r="G475" t="s">
        <v>342</v>
      </c>
      <c r="H475" s="2">
        <v>45762</v>
      </c>
      <c r="I475" s="3">
        <v>189.1</v>
      </c>
    </row>
    <row r="476" spans="1:9" x14ac:dyDescent="0.25">
      <c r="A476">
        <v>44082747</v>
      </c>
      <c r="B476" s="1" t="s">
        <v>778</v>
      </c>
      <c r="C476" t="s">
        <v>779</v>
      </c>
      <c r="D476" t="s">
        <v>114</v>
      </c>
      <c r="E476" t="s">
        <v>382</v>
      </c>
      <c r="F476" t="s">
        <v>116</v>
      </c>
      <c r="G476" t="s">
        <v>384</v>
      </c>
      <c r="H476" s="2">
        <v>45748</v>
      </c>
      <c r="I476" s="3">
        <v>640</v>
      </c>
    </row>
    <row r="477" spans="1:9" x14ac:dyDescent="0.25">
      <c r="A477">
        <v>44083239</v>
      </c>
      <c r="B477" s="1" t="s">
        <v>780</v>
      </c>
      <c r="C477" t="s">
        <v>781</v>
      </c>
      <c r="D477" t="s">
        <v>83</v>
      </c>
      <c r="E477" t="s">
        <v>84</v>
      </c>
      <c r="F477" t="s">
        <v>85</v>
      </c>
      <c r="G477" t="s">
        <v>86</v>
      </c>
      <c r="H477" s="2">
        <v>45776</v>
      </c>
      <c r="I477" s="3">
        <v>1940.51</v>
      </c>
    </row>
    <row r="478" spans="1:9" x14ac:dyDescent="0.25">
      <c r="A478">
        <v>44082894</v>
      </c>
      <c r="B478" s="1" t="s">
        <v>782</v>
      </c>
      <c r="C478" t="s">
        <v>783</v>
      </c>
      <c r="D478" t="s">
        <v>716</v>
      </c>
      <c r="E478" t="s">
        <v>569</v>
      </c>
      <c r="F478" t="s">
        <v>718</v>
      </c>
      <c r="G478" t="s">
        <v>570</v>
      </c>
      <c r="H478" s="2">
        <v>45762</v>
      </c>
      <c r="I478" s="3">
        <v>1531.36</v>
      </c>
    </row>
    <row r="479" spans="1:9" x14ac:dyDescent="0.25">
      <c r="A479">
        <v>44082754</v>
      </c>
      <c r="B479" s="1" t="s">
        <v>784</v>
      </c>
      <c r="C479" t="s">
        <v>785</v>
      </c>
      <c r="D479" t="s">
        <v>248</v>
      </c>
      <c r="E479" t="s">
        <v>786</v>
      </c>
      <c r="F479" t="s">
        <v>249</v>
      </c>
      <c r="G479" t="s">
        <v>787</v>
      </c>
      <c r="H479" s="2">
        <v>45748</v>
      </c>
      <c r="I479" s="3">
        <v>2975</v>
      </c>
    </row>
    <row r="480" spans="1:9" x14ac:dyDescent="0.25">
      <c r="A480">
        <v>44082854</v>
      </c>
      <c r="B480" s="1" t="s">
        <v>788</v>
      </c>
      <c r="C480" t="s">
        <v>785</v>
      </c>
      <c r="D480" t="s">
        <v>248</v>
      </c>
      <c r="E480" t="s">
        <v>28</v>
      </c>
      <c r="F480" t="s">
        <v>249</v>
      </c>
      <c r="G480" t="s">
        <v>30</v>
      </c>
      <c r="H480" s="2">
        <v>45755</v>
      </c>
      <c r="I480" s="3">
        <v>1650</v>
      </c>
    </row>
    <row r="481" spans="1:9" x14ac:dyDescent="0.25">
      <c r="A481">
        <v>44082855</v>
      </c>
      <c r="B481" s="1" t="s">
        <v>789</v>
      </c>
      <c r="C481" t="s">
        <v>785</v>
      </c>
      <c r="D481" t="s">
        <v>248</v>
      </c>
      <c r="E481" t="s">
        <v>786</v>
      </c>
      <c r="F481" t="s">
        <v>249</v>
      </c>
      <c r="G481" t="s">
        <v>787</v>
      </c>
      <c r="H481" s="2">
        <v>45762</v>
      </c>
      <c r="I481" s="3">
        <v>2975</v>
      </c>
    </row>
    <row r="482" spans="1:9" x14ac:dyDescent="0.25">
      <c r="A482">
        <v>44083114</v>
      </c>
      <c r="B482" s="1" t="s">
        <v>790</v>
      </c>
      <c r="C482" t="s">
        <v>785</v>
      </c>
      <c r="D482" t="s">
        <v>248</v>
      </c>
      <c r="E482" t="s">
        <v>41</v>
      </c>
      <c r="F482" t="s">
        <v>249</v>
      </c>
      <c r="G482" t="s">
        <v>43</v>
      </c>
      <c r="H482" s="2">
        <v>45769</v>
      </c>
      <c r="I482" s="3">
        <v>1650</v>
      </c>
    </row>
    <row r="483" spans="1:9" x14ac:dyDescent="0.25">
      <c r="A483">
        <v>44082971</v>
      </c>
      <c r="B483" s="1" t="s">
        <v>791</v>
      </c>
      <c r="C483" t="s">
        <v>785</v>
      </c>
      <c r="D483" t="s">
        <v>248</v>
      </c>
      <c r="E483" t="s">
        <v>786</v>
      </c>
      <c r="F483" t="s">
        <v>249</v>
      </c>
      <c r="G483" t="s">
        <v>787</v>
      </c>
      <c r="H483" s="2">
        <v>45762</v>
      </c>
      <c r="I483" s="3">
        <v>2975</v>
      </c>
    </row>
    <row r="484" spans="1:9" x14ac:dyDescent="0.25">
      <c r="A484">
        <v>44082972</v>
      </c>
      <c r="B484" s="1" t="s">
        <v>792</v>
      </c>
      <c r="C484" t="s">
        <v>785</v>
      </c>
      <c r="D484" t="s">
        <v>248</v>
      </c>
      <c r="E484" t="s">
        <v>28</v>
      </c>
      <c r="F484" t="s">
        <v>249</v>
      </c>
      <c r="G484" t="s">
        <v>30</v>
      </c>
      <c r="H484" s="2">
        <v>45762</v>
      </c>
      <c r="I484" s="3">
        <v>1650</v>
      </c>
    </row>
    <row r="485" spans="1:9" x14ac:dyDescent="0.25">
      <c r="A485">
        <v>44083160</v>
      </c>
      <c r="B485" s="1" t="s">
        <v>793</v>
      </c>
      <c r="C485" t="s">
        <v>785</v>
      </c>
      <c r="D485" t="s">
        <v>248</v>
      </c>
      <c r="E485" t="s">
        <v>28</v>
      </c>
      <c r="F485" t="s">
        <v>249</v>
      </c>
      <c r="G485" t="s">
        <v>30</v>
      </c>
      <c r="H485" s="2">
        <v>45769</v>
      </c>
      <c r="I485" s="3">
        <v>1650</v>
      </c>
    </row>
    <row r="486" spans="1:9" x14ac:dyDescent="0.25">
      <c r="A486">
        <v>44083162</v>
      </c>
      <c r="B486" s="1" t="s">
        <v>794</v>
      </c>
      <c r="C486" t="s">
        <v>785</v>
      </c>
      <c r="D486" t="s">
        <v>248</v>
      </c>
      <c r="E486" t="s">
        <v>786</v>
      </c>
      <c r="F486" t="s">
        <v>249</v>
      </c>
      <c r="G486" t="s">
        <v>787</v>
      </c>
      <c r="H486" s="2">
        <v>45769</v>
      </c>
      <c r="I486" s="3">
        <v>2975</v>
      </c>
    </row>
    <row r="487" spans="1:9" x14ac:dyDescent="0.25">
      <c r="A487">
        <v>44083220</v>
      </c>
      <c r="B487" s="1" t="s">
        <v>795</v>
      </c>
      <c r="C487" t="s">
        <v>785</v>
      </c>
      <c r="D487" t="s">
        <v>248</v>
      </c>
      <c r="E487" t="s">
        <v>786</v>
      </c>
      <c r="F487" t="s">
        <v>249</v>
      </c>
      <c r="G487" t="s">
        <v>787</v>
      </c>
      <c r="H487" s="2">
        <v>45776</v>
      </c>
      <c r="I487" s="3">
        <v>2380</v>
      </c>
    </row>
    <row r="488" spans="1:9" x14ac:dyDescent="0.25">
      <c r="A488">
        <v>44082886</v>
      </c>
      <c r="B488" s="1" t="s">
        <v>796</v>
      </c>
      <c r="C488" t="s">
        <v>797</v>
      </c>
      <c r="D488" t="s">
        <v>251</v>
      </c>
      <c r="E488" t="s">
        <v>160</v>
      </c>
      <c r="F488" t="s">
        <v>252</v>
      </c>
      <c r="G488" t="s">
        <v>161</v>
      </c>
      <c r="H488" s="2">
        <v>45755</v>
      </c>
      <c r="I488" s="3">
        <v>153.33000000000001</v>
      </c>
    </row>
    <row r="489" spans="1:9" x14ac:dyDescent="0.25">
      <c r="A489">
        <v>44083287</v>
      </c>
      <c r="B489" s="1" t="s">
        <v>798</v>
      </c>
      <c r="C489" t="s">
        <v>797</v>
      </c>
      <c r="D489" t="s">
        <v>251</v>
      </c>
      <c r="E489" t="s">
        <v>160</v>
      </c>
      <c r="F489" t="s">
        <v>252</v>
      </c>
      <c r="G489" t="s">
        <v>161</v>
      </c>
      <c r="H489" s="2">
        <v>45776</v>
      </c>
      <c r="I489" s="3">
        <v>57.32</v>
      </c>
    </row>
    <row r="490" spans="1:9" x14ac:dyDescent="0.25">
      <c r="A490">
        <v>44083145</v>
      </c>
      <c r="B490" s="1">
        <v>1314085</v>
      </c>
      <c r="C490" t="s">
        <v>799</v>
      </c>
      <c r="D490" t="s">
        <v>800</v>
      </c>
      <c r="E490" t="s">
        <v>121</v>
      </c>
      <c r="F490" t="s">
        <v>801</v>
      </c>
      <c r="G490" t="s">
        <v>122</v>
      </c>
      <c r="H490" s="2">
        <v>45769</v>
      </c>
      <c r="I490" s="3">
        <v>227.43</v>
      </c>
    </row>
    <row r="491" spans="1:9" x14ac:dyDescent="0.25">
      <c r="A491">
        <v>44083137</v>
      </c>
      <c r="B491" s="1">
        <v>293228</v>
      </c>
      <c r="C491" t="s">
        <v>802</v>
      </c>
      <c r="D491" t="s">
        <v>803</v>
      </c>
      <c r="E491" t="s">
        <v>804</v>
      </c>
      <c r="F491" t="s">
        <v>805</v>
      </c>
      <c r="G491" t="s">
        <v>806</v>
      </c>
      <c r="H491" s="2">
        <v>45762</v>
      </c>
      <c r="I491" s="3">
        <v>3722</v>
      </c>
    </row>
    <row r="492" spans="1:9" x14ac:dyDescent="0.25">
      <c r="A492">
        <v>44083201</v>
      </c>
      <c r="B492" s="1">
        <v>294282</v>
      </c>
      <c r="C492" t="s">
        <v>802</v>
      </c>
      <c r="D492" t="s">
        <v>114</v>
      </c>
      <c r="E492" t="s">
        <v>115</v>
      </c>
      <c r="F492" t="s">
        <v>116</v>
      </c>
      <c r="G492" t="s">
        <v>117</v>
      </c>
      <c r="H492" s="2">
        <v>45776</v>
      </c>
      <c r="I492" s="3">
        <v>61.6</v>
      </c>
    </row>
    <row r="493" spans="1:9" x14ac:dyDescent="0.25">
      <c r="A493">
        <v>44083158</v>
      </c>
      <c r="B493" s="1">
        <v>294294</v>
      </c>
      <c r="C493" t="s">
        <v>802</v>
      </c>
      <c r="D493" t="s">
        <v>807</v>
      </c>
      <c r="E493" t="s">
        <v>646</v>
      </c>
      <c r="F493" t="s">
        <v>808</v>
      </c>
      <c r="G493" t="s">
        <v>647</v>
      </c>
      <c r="H493" s="2">
        <v>45769</v>
      </c>
      <c r="I493" s="3">
        <v>4926</v>
      </c>
    </row>
    <row r="494" spans="1:9" x14ac:dyDescent="0.25">
      <c r="A494">
        <v>44083159</v>
      </c>
      <c r="B494" s="1">
        <v>294295</v>
      </c>
      <c r="C494" t="s">
        <v>802</v>
      </c>
      <c r="D494" t="s">
        <v>809</v>
      </c>
      <c r="E494" t="s">
        <v>810</v>
      </c>
      <c r="F494" t="s">
        <v>811</v>
      </c>
      <c r="G494" t="s">
        <v>812</v>
      </c>
      <c r="H494" s="2">
        <v>45769</v>
      </c>
      <c r="I494" s="3">
        <v>1961</v>
      </c>
    </row>
    <row r="495" spans="1:9" x14ac:dyDescent="0.25">
      <c r="A495">
        <v>44083134</v>
      </c>
      <c r="B495" s="1" t="s">
        <v>813</v>
      </c>
      <c r="C495" t="s">
        <v>802</v>
      </c>
      <c r="D495" t="s">
        <v>114</v>
      </c>
      <c r="E495" t="s">
        <v>115</v>
      </c>
      <c r="F495" t="s">
        <v>116</v>
      </c>
      <c r="G495" t="s">
        <v>117</v>
      </c>
      <c r="H495" s="2">
        <v>45762</v>
      </c>
      <c r="I495" s="3">
        <v>150</v>
      </c>
    </row>
    <row r="496" spans="1:9" x14ac:dyDescent="0.25">
      <c r="A496">
        <v>44082820</v>
      </c>
      <c r="B496" s="1">
        <v>250032579</v>
      </c>
      <c r="C496" t="s">
        <v>814</v>
      </c>
      <c r="D496" t="s">
        <v>815</v>
      </c>
      <c r="E496" t="s">
        <v>150</v>
      </c>
      <c r="F496" t="s">
        <v>816</v>
      </c>
      <c r="G496" t="s">
        <v>151</v>
      </c>
      <c r="H496" s="2">
        <v>45755</v>
      </c>
      <c r="I496" s="3">
        <v>92.54</v>
      </c>
    </row>
    <row r="497" spans="1:9" x14ac:dyDescent="0.25">
      <c r="A497">
        <v>44083229</v>
      </c>
      <c r="B497" s="1">
        <v>8000395542</v>
      </c>
      <c r="C497" t="s">
        <v>817</v>
      </c>
      <c r="D497" t="s">
        <v>138</v>
      </c>
      <c r="E497" t="s">
        <v>818</v>
      </c>
      <c r="F497" t="s">
        <v>140</v>
      </c>
      <c r="G497" t="s">
        <v>819</v>
      </c>
      <c r="H497" s="2">
        <v>45776</v>
      </c>
      <c r="I497" s="3">
        <v>3595.59</v>
      </c>
    </row>
    <row r="498" spans="1:9" x14ac:dyDescent="0.25">
      <c r="A498">
        <v>44082784</v>
      </c>
      <c r="B498" s="1">
        <v>33619476</v>
      </c>
      <c r="C498" t="s">
        <v>820</v>
      </c>
      <c r="D498" t="s">
        <v>248</v>
      </c>
      <c r="E498" t="s">
        <v>821</v>
      </c>
      <c r="F498" t="s">
        <v>249</v>
      </c>
      <c r="G498" t="s">
        <v>822</v>
      </c>
      <c r="H498" s="2">
        <v>45762</v>
      </c>
      <c r="I498" s="3">
        <f>5060+38.4</f>
        <v>5098.3999999999996</v>
      </c>
    </row>
    <row r="499" spans="1:9" x14ac:dyDescent="0.25">
      <c r="A499">
        <v>44082838</v>
      </c>
      <c r="B499" s="1">
        <v>33619592</v>
      </c>
      <c r="C499" t="s">
        <v>820</v>
      </c>
      <c r="D499" t="s">
        <v>301</v>
      </c>
      <c r="E499" t="s">
        <v>823</v>
      </c>
      <c r="F499" t="s">
        <v>824</v>
      </c>
      <c r="G499" t="s">
        <v>825</v>
      </c>
      <c r="H499" s="2">
        <v>45762</v>
      </c>
      <c r="I499" s="3">
        <f>2.88+87.27+7.81</f>
        <v>97.96</v>
      </c>
    </row>
    <row r="500" spans="1:9" x14ac:dyDescent="0.25">
      <c r="A500">
        <v>44082838</v>
      </c>
      <c r="B500" s="1">
        <v>33619592</v>
      </c>
      <c r="C500" t="s">
        <v>820</v>
      </c>
      <c r="D500" t="s">
        <v>298</v>
      </c>
      <c r="E500" t="s">
        <v>121</v>
      </c>
      <c r="F500" t="s">
        <v>826</v>
      </c>
      <c r="G500" t="s">
        <v>122</v>
      </c>
      <c r="H500" s="2">
        <v>45762</v>
      </c>
      <c r="I500" s="3">
        <f>7.07+1182.32+925+283.89</f>
        <v>2398.2799999999997</v>
      </c>
    </row>
    <row r="501" spans="1:9" x14ac:dyDescent="0.25">
      <c r="A501">
        <v>44083186</v>
      </c>
      <c r="B501" s="1" t="s">
        <v>827</v>
      </c>
      <c r="C501" t="s">
        <v>820</v>
      </c>
      <c r="D501" t="s">
        <v>828</v>
      </c>
      <c r="E501" t="s">
        <v>701</v>
      </c>
      <c r="F501" t="s">
        <v>829</v>
      </c>
      <c r="G501" t="s">
        <v>702</v>
      </c>
      <c r="H501" s="2">
        <v>45769</v>
      </c>
      <c r="I501" s="3">
        <v>13067.35</v>
      </c>
    </row>
    <row r="502" spans="1:9" x14ac:dyDescent="0.25">
      <c r="A502">
        <v>44082791</v>
      </c>
      <c r="B502" s="1">
        <v>33619879</v>
      </c>
      <c r="C502" t="s">
        <v>820</v>
      </c>
      <c r="D502" t="s">
        <v>828</v>
      </c>
      <c r="E502" t="s">
        <v>139</v>
      </c>
      <c r="F502" t="s">
        <v>829</v>
      </c>
      <c r="G502" t="s">
        <v>141</v>
      </c>
      <c r="H502" s="2">
        <v>45762</v>
      </c>
      <c r="I502" s="3">
        <v>21345.48</v>
      </c>
    </row>
    <row r="503" spans="1:9" x14ac:dyDescent="0.25">
      <c r="A503">
        <v>44082792</v>
      </c>
      <c r="B503" s="1">
        <v>33619888</v>
      </c>
      <c r="C503" t="s">
        <v>820</v>
      </c>
      <c r="D503" t="s">
        <v>828</v>
      </c>
      <c r="E503" t="s">
        <v>614</v>
      </c>
      <c r="F503" t="s">
        <v>829</v>
      </c>
      <c r="G503" t="s">
        <v>615</v>
      </c>
      <c r="H503" s="2">
        <v>45762</v>
      </c>
      <c r="I503" s="3">
        <v>20325.060000000001</v>
      </c>
    </row>
    <row r="504" spans="1:9" x14ac:dyDescent="0.25">
      <c r="A504">
        <v>44082790</v>
      </c>
      <c r="B504" s="1" t="s">
        <v>830</v>
      </c>
      <c r="C504" t="s">
        <v>820</v>
      </c>
      <c r="D504" t="s">
        <v>828</v>
      </c>
      <c r="E504" t="s">
        <v>701</v>
      </c>
      <c r="F504" t="s">
        <v>829</v>
      </c>
      <c r="G504" t="s">
        <v>702</v>
      </c>
      <c r="H504" s="2">
        <v>45762</v>
      </c>
      <c r="I504" s="3">
        <v>13067.35</v>
      </c>
    </row>
    <row r="505" spans="1:9" x14ac:dyDescent="0.25">
      <c r="A505">
        <v>44082793</v>
      </c>
      <c r="B505" s="1">
        <v>33619986</v>
      </c>
      <c r="C505" t="s">
        <v>820</v>
      </c>
      <c r="D505" t="s">
        <v>828</v>
      </c>
      <c r="E505" t="s">
        <v>831</v>
      </c>
      <c r="F505" t="s">
        <v>829</v>
      </c>
      <c r="G505" t="s">
        <v>832</v>
      </c>
      <c r="H505" s="2">
        <v>45762</v>
      </c>
      <c r="I505" s="3">
        <v>2837.14</v>
      </c>
    </row>
    <row r="506" spans="1:9" x14ac:dyDescent="0.25">
      <c r="A506">
        <v>44082794</v>
      </c>
      <c r="B506" s="1">
        <v>33620065</v>
      </c>
      <c r="C506" t="s">
        <v>820</v>
      </c>
      <c r="D506" t="s">
        <v>828</v>
      </c>
      <c r="E506" t="s">
        <v>831</v>
      </c>
      <c r="F506" t="s">
        <v>829</v>
      </c>
      <c r="G506" t="s">
        <v>832</v>
      </c>
      <c r="H506" s="2">
        <v>45762</v>
      </c>
      <c r="I506" s="3">
        <v>961.26</v>
      </c>
    </row>
    <row r="507" spans="1:9" x14ac:dyDescent="0.25">
      <c r="A507">
        <v>44082877</v>
      </c>
      <c r="B507" s="1">
        <v>33620190</v>
      </c>
      <c r="C507" t="s">
        <v>820</v>
      </c>
      <c r="D507" t="s">
        <v>248</v>
      </c>
      <c r="E507" t="s">
        <v>821</v>
      </c>
      <c r="F507" t="s">
        <v>249</v>
      </c>
      <c r="G507" t="s">
        <v>822</v>
      </c>
      <c r="H507" s="2">
        <v>45762</v>
      </c>
      <c r="I507" s="3">
        <v>1686.68</v>
      </c>
    </row>
    <row r="508" spans="1:9" x14ac:dyDescent="0.25">
      <c r="A508">
        <v>44082879</v>
      </c>
      <c r="B508" s="1">
        <v>33620299</v>
      </c>
      <c r="C508" t="s">
        <v>820</v>
      </c>
      <c r="D508" t="s">
        <v>333</v>
      </c>
      <c r="E508" t="s">
        <v>156</v>
      </c>
      <c r="F508" t="s">
        <v>334</v>
      </c>
      <c r="G508" t="s">
        <v>157</v>
      </c>
      <c r="H508" s="2">
        <v>45762</v>
      </c>
      <c r="I508" s="3">
        <v>1651.85</v>
      </c>
    </row>
    <row r="509" spans="1:9" x14ac:dyDescent="0.25">
      <c r="A509">
        <v>44083170</v>
      </c>
      <c r="B509" s="1">
        <v>33622121</v>
      </c>
      <c r="C509" t="s">
        <v>820</v>
      </c>
      <c r="D509" t="s">
        <v>232</v>
      </c>
      <c r="E509" t="s">
        <v>121</v>
      </c>
      <c r="F509" t="s">
        <v>711</v>
      </c>
      <c r="G509" t="s">
        <v>122</v>
      </c>
      <c r="H509" s="2">
        <v>45769</v>
      </c>
      <c r="I509" s="3">
        <v>77</v>
      </c>
    </row>
    <row r="510" spans="1:9" x14ac:dyDescent="0.25">
      <c r="A510">
        <v>44083195</v>
      </c>
      <c r="B510" s="1" t="s">
        <v>833</v>
      </c>
      <c r="C510" t="s">
        <v>820</v>
      </c>
      <c r="D510" t="s">
        <v>248</v>
      </c>
      <c r="E510" t="s">
        <v>821</v>
      </c>
      <c r="F510" t="s">
        <v>249</v>
      </c>
      <c r="G510" t="s">
        <v>822</v>
      </c>
      <c r="H510" s="2">
        <v>45769</v>
      </c>
      <c r="I510" s="3">
        <f>1686.67+31.2</f>
        <v>1717.8700000000001</v>
      </c>
    </row>
    <row r="511" spans="1:9" x14ac:dyDescent="0.25">
      <c r="A511">
        <v>44083212</v>
      </c>
      <c r="B511" s="1">
        <v>601888419</v>
      </c>
      <c r="C511" t="s">
        <v>820</v>
      </c>
      <c r="D511" t="s">
        <v>834</v>
      </c>
      <c r="E511" t="s">
        <v>835</v>
      </c>
      <c r="F511" t="s">
        <v>836</v>
      </c>
      <c r="G511" t="s">
        <v>837</v>
      </c>
      <c r="H511" s="2">
        <v>45776</v>
      </c>
      <c r="I511" s="3">
        <v>150</v>
      </c>
    </row>
    <row r="512" spans="1:9" x14ac:dyDescent="0.25">
      <c r="A512">
        <v>44083238</v>
      </c>
      <c r="B512" s="1" t="s">
        <v>838</v>
      </c>
      <c r="C512" t="s">
        <v>839</v>
      </c>
      <c r="D512" t="s">
        <v>83</v>
      </c>
      <c r="E512" t="s">
        <v>84</v>
      </c>
      <c r="F512" t="s">
        <v>85</v>
      </c>
      <c r="G512" t="s">
        <v>86</v>
      </c>
      <c r="H512" s="2">
        <v>45776</v>
      </c>
      <c r="I512" s="3">
        <v>1434.07</v>
      </c>
    </row>
    <row r="513" spans="1:10" x14ac:dyDescent="0.25">
      <c r="A513">
        <v>44082964</v>
      </c>
      <c r="B513" s="1">
        <v>1186</v>
      </c>
      <c r="C513" t="s">
        <v>840</v>
      </c>
      <c r="D513" t="s">
        <v>274</v>
      </c>
      <c r="E513" t="s">
        <v>115</v>
      </c>
      <c r="F513" t="s">
        <v>24</v>
      </c>
      <c r="G513" t="s">
        <v>117</v>
      </c>
      <c r="H513" s="2">
        <v>45762</v>
      </c>
      <c r="I513" s="3">
        <v>1000</v>
      </c>
    </row>
    <row r="514" spans="1:10" x14ac:dyDescent="0.25">
      <c r="A514">
        <v>44083242</v>
      </c>
      <c r="B514" s="1" t="s">
        <v>841</v>
      </c>
      <c r="C514" t="s">
        <v>842</v>
      </c>
      <c r="D514" t="s">
        <v>83</v>
      </c>
      <c r="E514" t="s">
        <v>84</v>
      </c>
      <c r="F514" t="s">
        <v>85</v>
      </c>
      <c r="G514" t="s">
        <v>86</v>
      </c>
      <c r="H514" s="2">
        <v>45776</v>
      </c>
      <c r="I514" s="3">
        <v>1394.58</v>
      </c>
    </row>
    <row r="515" spans="1:10" x14ac:dyDescent="0.25">
      <c r="A515">
        <v>44083151</v>
      </c>
      <c r="B515" s="1" t="s">
        <v>843</v>
      </c>
      <c r="C515" t="s">
        <v>844</v>
      </c>
      <c r="D515" t="s">
        <v>114</v>
      </c>
      <c r="E515" t="s">
        <v>115</v>
      </c>
      <c r="F515" t="s">
        <v>116</v>
      </c>
      <c r="G515" t="s">
        <v>117</v>
      </c>
      <c r="H515" s="2">
        <v>45776</v>
      </c>
      <c r="I515" s="3">
        <v>2500</v>
      </c>
    </row>
    <row r="516" spans="1:10" x14ac:dyDescent="0.25">
      <c r="A516">
        <v>44082756</v>
      </c>
      <c r="B516" s="1">
        <v>90796</v>
      </c>
      <c r="C516" t="s">
        <v>845</v>
      </c>
      <c r="D516" t="s">
        <v>809</v>
      </c>
      <c r="E516" t="s">
        <v>156</v>
      </c>
      <c r="F516" t="s">
        <v>811</v>
      </c>
      <c r="G516" t="s">
        <v>157</v>
      </c>
      <c r="H516" s="2">
        <v>45748</v>
      </c>
      <c r="I516" s="3">
        <v>678</v>
      </c>
    </row>
    <row r="517" spans="1:10" x14ac:dyDescent="0.25">
      <c r="A517">
        <v>44082885</v>
      </c>
      <c r="B517" s="1" t="s">
        <v>846</v>
      </c>
      <c r="C517" s="1" t="s">
        <v>63</v>
      </c>
      <c r="D517" t="s">
        <v>283</v>
      </c>
      <c r="E517" t="s">
        <v>279</v>
      </c>
      <c r="F517" t="s">
        <v>284</v>
      </c>
      <c r="G517" t="s">
        <v>280</v>
      </c>
      <c r="H517" s="2">
        <v>45755</v>
      </c>
      <c r="I517" s="3">
        <v>1140</v>
      </c>
    </row>
    <row r="518" spans="1:10" x14ac:dyDescent="0.25">
      <c r="A518">
        <v>44083164</v>
      </c>
      <c r="B518" s="1">
        <v>1516</v>
      </c>
      <c r="C518" s="1" t="s">
        <v>63</v>
      </c>
      <c r="D518" t="s">
        <v>451</v>
      </c>
      <c r="E518" t="s">
        <v>66</v>
      </c>
      <c r="F518" t="s">
        <v>452</v>
      </c>
      <c r="G518" t="s">
        <v>68</v>
      </c>
      <c r="H518" s="2">
        <v>45762</v>
      </c>
      <c r="I518" s="3">
        <v>1110</v>
      </c>
    </row>
    <row r="519" spans="1:10" x14ac:dyDescent="0.25">
      <c r="A519">
        <v>44083219</v>
      </c>
      <c r="B519" s="1" t="s">
        <v>847</v>
      </c>
      <c r="C519" s="1" t="s">
        <v>63</v>
      </c>
      <c r="D519" t="s">
        <v>848</v>
      </c>
      <c r="E519" t="s">
        <v>123</v>
      </c>
      <c r="F519" t="s">
        <v>849</v>
      </c>
      <c r="G519" t="s">
        <v>124</v>
      </c>
      <c r="H519" s="2">
        <v>45776</v>
      </c>
      <c r="I519" s="3">
        <v>307</v>
      </c>
    </row>
    <row r="520" spans="1:10" x14ac:dyDescent="0.25">
      <c r="A520">
        <v>44083150</v>
      </c>
      <c r="B520" s="1" t="s">
        <v>850</v>
      </c>
      <c r="C520" t="s">
        <v>851</v>
      </c>
      <c r="D520" t="s">
        <v>114</v>
      </c>
      <c r="E520" t="s">
        <v>115</v>
      </c>
      <c r="F520" t="s">
        <v>116</v>
      </c>
      <c r="G520" t="s">
        <v>117</v>
      </c>
      <c r="H520" s="2">
        <v>45769</v>
      </c>
      <c r="I520" s="3">
        <v>2500</v>
      </c>
    </row>
    <row r="523" spans="1:10" x14ac:dyDescent="0.25">
      <c r="A523" s="5" t="s">
        <v>852</v>
      </c>
    </row>
    <row r="525" spans="1:10" x14ac:dyDescent="0.25">
      <c r="A525" s="6" t="s">
        <v>2</v>
      </c>
      <c r="B525" s="6" t="s">
        <v>3</v>
      </c>
      <c r="C525" s="6" t="s">
        <v>4</v>
      </c>
      <c r="D525" s="6" t="s">
        <v>5</v>
      </c>
      <c r="E525" s="6"/>
      <c r="F525" s="6" t="s">
        <v>6</v>
      </c>
      <c r="G525" s="6"/>
      <c r="H525" s="7" t="s">
        <v>7</v>
      </c>
      <c r="I525" s="8" t="s">
        <v>8</v>
      </c>
      <c r="J525" s="6"/>
    </row>
    <row r="526" spans="1:10" hidden="1" x14ac:dyDescent="0.25">
      <c r="A526">
        <v>0</v>
      </c>
      <c r="I526" s="3">
        <v>0</v>
      </c>
    </row>
    <row r="530" spans="1:9" x14ac:dyDescent="0.25">
      <c r="A530" s="5" t="s">
        <v>853</v>
      </c>
    </row>
    <row r="532" spans="1:9" x14ac:dyDescent="0.25">
      <c r="A532" s="6"/>
      <c r="B532" s="6"/>
      <c r="C532" s="6" t="s">
        <v>854</v>
      </c>
      <c r="D532" s="6" t="s">
        <v>5</v>
      </c>
      <c r="E532" s="6"/>
      <c r="F532" s="6" t="s">
        <v>6</v>
      </c>
      <c r="G532" s="6"/>
      <c r="H532" s="7" t="s">
        <v>7</v>
      </c>
      <c r="I532" s="8" t="s">
        <v>8</v>
      </c>
    </row>
    <row r="534" spans="1:9" x14ac:dyDescent="0.25">
      <c r="B534" s="12"/>
      <c r="C534" s="1" t="s">
        <v>855</v>
      </c>
    </row>
    <row r="535" spans="1:9" x14ac:dyDescent="0.25">
      <c r="B535" s="13"/>
      <c r="C535" s="1" t="s">
        <v>855</v>
      </c>
    </row>
    <row r="536" spans="1:9" ht="14.4" x14ac:dyDescent="0.3">
      <c r="B536" s="14"/>
      <c r="C536" s="15" t="s">
        <v>856</v>
      </c>
    </row>
    <row r="537" spans="1:9" ht="14.4" x14ac:dyDescent="0.3">
      <c r="B537" s="16"/>
      <c r="C537" s="15" t="s">
        <v>857</v>
      </c>
    </row>
    <row r="538" spans="1:9" ht="14.4" x14ac:dyDescent="0.3">
      <c r="B538" s="17"/>
      <c r="C538" s="15" t="s">
        <v>858</v>
      </c>
    </row>
    <row r="539" spans="1:9" ht="14.4" x14ac:dyDescent="0.3">
      <c r="B539" s="18"/>
      <c r="C539" s="15" t="s">
        <v>859</v>
      </c>
    </row>
    <row r="540" spans="1:9" ht="14.4" x14ac:dyDescent="0.3">
      <c r="B540" s="19"/>
      <c r="C540" s="15" t="s">
        <v>860</v>
      </c>
    </row>
    <row r="541" spans="1:9" x14ac:dyDescent="0.25">
      <c r="B541" s="20"/>
      <c r="C541" s="1" t="s">
        <v>861</v>
      </c>
    </row>
    <row r="542" spans="1:9" ht="14.4" x14ac:dyDescent="0.3">
      <c r="B542" s="21"/>
      <c r="C542" s="15" t="s">
        <v>862</v>
      </c>
    </row>
  </sheetData>
  <autoFilter ref="A7:J520" xr:uid="{E053EFF2-9BFB-42EE-8D5B-A5C9FA476BD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CDC Expenditure April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 Smeu</dc:creator>
  <cp:lastModifiedBy>Dragos Smeu</cp:lastModifiedBy>
  <dcterms:created xsi:type="dcterms:W3CDTF">2025-06-04T09:57:15Z</dcterms:created>
  <dcterms:modified xsi:type="dcterms:W3CDTF">2025-06-04T09:58:17Z</dcterms:modified>
</cp:coreProperties>
</file>