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09"/>
  <workbookPr codeName="ThisWorkbook"/>
  <mc:AlternateContent xmlns:mc="http://schemas.openxmlformats.org/markup-compatibility/2006">
    <mc:Choice Requires="x15">
      <x15ac:absPath xmlns:x15ac="http://schemas.microsoft.com/office/spreadsheetml/2010/11/ac" url="U:\SHARED\GOSS\Finance\CDC\Philip\Exchequer stuff\500+\2025\"/>
    </mc:Choice>
  </mc:AlternateContent>
  <xr:revisionPtr revIDLastSave="0" documentId="8_{ACFABD0F-C866-401E-9313-7E5289C67872}" xr6:coauthVersionLast="47" xr6:coauthVersionMax="47" xr10:uidLastSave="{00000000-0000-0000-0000-000000000000}"/>
  <bookViews>
    <workbookView xWindow="-11685" yWindow="-13620" windowWidth="24240" windowHeight="13140" xr2:uid="{00000000-000D-0000-FFFF-FFFF00000000}"/>
  </bookViews>
  <sheets>
    <sheet name="CDC Expenditure November 25" sheetId="3" r:id="rId1"/>
  </sheets>
  <definedNames>
    <definedName name="_xlnm._FilterDatabase" localSheetId="0" hidden="1">'CDC Expenditure November 25'!$A$7:$J$570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81" i="3" l="1"/>
  <c r="I559" i="3"/>
  <c r="I543" i="3"/>
  <c r="I542" i="3"/>
  <c r="I541" i="3"/>
  <c r="I495" i="3"/>
  <c r="I490" i="3"/>
  <c r="I462" i="3"/>
  <c r="I431" i="3"/>
  <c r="I379" i="3"/>
  <c r="I350" i="3"/>
  <c r="I349" i="3"/>
  <c r="I348" i="3"/>
  <c r="I342" i="3"/>
  <c r="I321" i="3"/>
  <c r="I320" i="3"/>
  <c r="I301" i="3"/>
  <c r="I254" i="3"/>
  <c r="I239" i="3"/>
  <c r="I10" i="3"/>
</calcChain>
</file>

<file path=xl/sharedStrings.xml><?xml version="1.0" encoding="utf-8"?>
<sst xmlns="http://schemas.openxmlformats.org/spreadsheetml/2006/main" count="3016" uniqueCount="642">
  <si>
    <t>Cotswold District Council Payments To Suppliers - November 2025</t>
  </si>
  <si>
    <t>Accounts Payable Data</t>
  </si>
  <si>
    <t>Transaction No</t>
  </si>
  <si>
    <t>Invoice Ref.</t>
  </si>
  <si>
    <t>Vendor Name</t>
  </si>
  <si>
    <t>Expense</t>
  </si>
  <si>
    <t>Expense Type</t>
  </si>
  <si>
    <t>Payment Date</t>
  </si>
  <si>
    <t>Amount</t>
  </si>
  <si>
    <t>Service</t>
  </si>
  <si>
    <t>A &amp; E Fire and Security Ltd</t>
  </si>
  <si>
    <t>R2004</t>
  </si>
  <si>
    <t>WST402</t>
  </si>
  <si>
    <t>R &amp; M of Build Programmed</t>
  </si>
  <si>
    <t>South Cerney Depot, Packers Leaze</t>
  </si>
  <si>
    <t>R2012</t>
  </si>
  <si>
    <t>R &amp; M of Build Standby and Call Out</t>
  </si>
  <si>
    <t>TRAVEL VOUCHERS 101125</t>
  </si>
  <si>
    <t>Redacted Personal Information</t>
  </si>
  <si>
    <t>R6270</t>
  </si>
  <si>
    <t>PUT001</t>
  </si>
  <si>
    <t>Travel tokens</t>
  </si>
  <si>
    <t>Concessionary Travel</t>
  </si>
  <si>
    <t>Abbey Access Limited t/a Generators Direct</t>
  </si>
  <si>
    <t>R4000</t>
  </si>
  <si>
    <t>EMP001</t>
  </si>
  <si>
    <t>Equipment Purchase</t>
  </si>
  <si>
    <t>Emergency Planning</t>
  </si>
  <si>
    <t>AC/BC Design and Build Services Ltd</t>
  </si>
  <si>
    <t>C5000</t>
  </si>
  <si>
    <t>CAP010</t>
  </si>
  <si>
    <t>Grants</t>
  </si>
  <si>
    <t>Disabled Facilities Grants</t>
  </si>
  <si>
    <t>AJ Arborists Limited</t>
  </si>
  <si>
    <t>R2070</t>
  </si>
  <si>
    <t>PLP005</t>
  </si>
  <si>
    <t>Tree Work</t>
  </si>
  <si>
    <t>Heritage &amp; Design</t>
  </si>
  <si>
    <t>SI-1811</t>
  </si>
  <si>
    <t>Aldridge Scrap Metal Ltd</t>
  </si>
  <si>
    <t>R2206</t>
  </si>
  <si>
    <t>REG009</t>
  </si>
  <si>
    <t>Removal Expenses</t>
  </si>
  <si>
    <t>Environmental Protection</t>
  </si>
  <si>
    <t>SI-1826</t>
  </si>
  <si>
    <t>9460.25.202</t>
  </si>
  <si>
    <t>Alex Frame Associates Limited</t>
  </si>
  <si>
    <t>9470.25.223</t>
  </si>
  <si>
    <t>9474.25.218</t>
  </si>
  <si>
    <t>E2021142300</t>
  </si>
  <si>
    <t>Allstar Business Solutions Limited</t>
  </si>
  <si>
    <t>R3001</t>
  </si>
  <si>
    <t>Diesel</t>
  </si>
  <si>
    <t>Alpha Response Print &amp; Mail Limited</t>
  </si>
  <si>
    <t>R4408</t>
  </si>
  <si>
    <t>ELE005</t>
  </si>
  <si>
    <t>Other Contractors Fees</t>
  </si>
  <si>
    <t>Parish Elections</t>
  </si>
  <si>
    <t>R4300</t>
  </si>
  <si>
    <t>Printing - Services</t>
  </si>
  <si>
    <t>R4520</t>
  </si>
  <si>
    <t>ELE001</t>
  </si>
  <si>
    <t>Postages - stamps</t>
  </si>
  <si>
    <t>Registration of Electors</t>
  </si>
  <si>
    <t>DS-AEU-INV-GB-2025-572830943</t>
  </si>
  <si>
    <t>Amazon EU SARL, UK branch</t>
  </si>
  <si>
    <t>R2008</t>
  </si>
  <si>
    <t>ADB401</t>
  </si>
  <si>
    <t>R &amp; M of Build - Reactive Repairs</t>
  </si>
  <si>
    <t>Trinity Road, Offices</t>
  </si>
  <si>
    <t>DS-AEU-INV-GB-2025-617759846</t>
  </si>
  <si>
    <t>R4623</t>
  </si>
  <si>
    <t>HOM001</t>
  </si>
  <si>
    <t>Tenants Expenses</t>
  </si>
  <si>
    <t>Homelessness</t>
  </si>
  <si>
    <t>GB5000047PY9LI</t>
  </si>
  <si>
    <t>HOM005</t>
  </si>
  <si>
    <t>Homelessness Hostel Accommodation</t>
  </si>
  <si>
    <t>GB5003GMV233PI</t>
  </si>
  <si>
    <t>HOM406</t>
  </si>
  <si>
    <t>Temporary Emergency Accommodation</t>
  </si>
  <si>
    <t>GB500ADJ4GO7XI</t>
  </si>
  <si>
    <t>ADB411</t>
  </si>
  <si>
    <t>Moreton-in-Marsh, Offices</t>
  </si>
  <si>
    <t>GB501Y3PAJ145i.</t>
  </si>
  <si>
    <t>GB52A0ISABEY</t>
  </si>
  <si>
    <t>GB52A6HXABEY</t>
  </si>
  <si>
    <t>GB52BZM1ABEY</t>
  </si>
  <si>
    <t>GB52CZJZABEY</t>
  </si>
  <si>
    <t>XX50005R8X9AHT</t>
  </si>
  <si>
    <t>INV-1220</t>
  </si>
  <si>
    <t>Apollo Commercial Interiors Limited</t>
  </si>
  <si>
    <t>ADB412</t>
  </si>
  <si>
    <t>Moreton-in-Marsh, Offices - Maintenance</t>
  </si>
  <si>
    <t>Armadillo Locksmiths Ltd</t>
  </si>
  <si>
    <t>CPK402</t>
  </si>
  <si>
    <t>Car Parks - Maintenance</t>
  </si>
  <si>
    <t>CCM402</t>
  </si>
  <si>
    <t>Cemeteries - Maintenance</t>
  </si>
  <si>
    <t>ASAP Personal Couriers Ltd</t>
  </si>
  <si>
    <t>ELE003</t>
  </si>
  <si>
    <t>Elections Support/Overheads</t>
  </si>
  <si>
    <t>ASGUK (Systems) Limited</t>
  </si>
  <si>
    <t>Ashgrove Group Ltd</t>
  </si>
  <si>
    <t>R4308</t>
  </si>
  <si>
    <t>PSM001</t>
  </si>
  <si>
    <t>Stationery</t>
  </si>
  <si>
    <t>Planning – SMSS</t>
  </si>
  <si>
    <t>FDL27</t>
  </si>
  <si>
    <t>Atmos Security</t>
  </si>
  <si>
    <t>R4971</t>
  </si>
  <si>
    <t>Bed &amp; Breakfast payments</t>
  </si>
  <si>
    <t>FDL28</t>
  </si>
  <si>
    <t>FDL29</t>
  </si>
  <si>
    <t>Axeten Ltd</t>
  </si>
  <si>
    <t>R1652</t>
  </si>
  <si>
    <t>SUP402</t>
  </si>
  <si>
    <t>Training Fees (External)</t>
  </si>
  <si>
    <t>Glos. Counter Fraud Unit</t>
  </si>
  <si>
    <t>SN325-09969</t>
  </si>
  <si>
    <t>Bloom Procurement Services Limited</t>
  </si>
  <si>
    <t>R4400</t>
  </si>
  <si>
    <t>DEV489</t>
  </si>
  <si>
    <t>Services - Professional Fees</t>
  </si>
  <si>
    <t>Planning Performance Agreement</t>
  </si>
  <si>
    <t>Bristow &amp; Sutor</t>
  </si>
  <si>
    <t>R5006</t>
  </si>
  <si>
    <t>LTC001</t>
  </si>
  <si>
    <t>Sub Contractor Payments</t>
  </si>
  <si>
    <t>Revenues &amp; Benefits Collection</t>
  </si>
  <si>
    <t>SLINV-000029061</t>
  </si>
  <si>
    <t>Bromford Carinthia Housing Association</t>
  </si>
  <si>
    <t>RIA9STMARYSROAD</t>
  </si>
  <si>
    <t>Bromford Flagship Ltd</t>
  </si>
  <si>
    <t>RIACW30GPGL71ZP</t>
  </si>
  <si>
    <t>RIANR11KPGL75XA</t>
  </si>
  <si>
    <t>RIAPF18FHGL541LS</t>
  </si>
  <si>
    <t>Bryt Energy Limited</t>
  </si>
  <si>
    <t>R2100</t>
  </si>
  <si>
    <t>REG019</t>
  </si>
  <si>
    <t>Electricity</t>
  </si>
  <si>
    <t>Public Conveniences</t>
  </si>
  <si>
    <t>FIE410</t>
  </si>
  <si>
    <t>Commercial Properties - General</t>
  </si>
  <si>
    <t>CPK401</t>
  </si>
  <si>
    <t>Car Parks</t>
  </si>
  <si>
    <t>HLD421</t>
  </si>
  <si>
    <t>T Barry Haulage Depot, South Cerney</t>
  </si>
  <si>
    <t>FIE411</t>
  </si>
  <si>
    <t>Old Memorial Hospital (inc Cottages)</t>
  </si>
  <si>
    <t>HLD411</t>
  </si>
  <si>
    <t>Waste - Cemeteries</t>
  </si>
  <si>
    <t>FIE418</t>
  </si>
  <si>
    <t>Abberley House/44 Black Jack St.</t>
  </si>
  <si>
    <t>R3022</t>
  </si>
  <si>
    <t>Vehicle Maintenance - Repairs</t>
  </si>
  <si>
    <t>R2011</t>
  </si>
  <si>
    <t>Building Contractor</t>
  </si>
  <si>
    <t>M009 UL</t>
  </si>
  <si>
    <t>BT (Business Billing - Durham)</t>
  </si>
  <si>
    <t>R4514</t>
  </si>
  <si>
    <t>Comms - Telephone Rental/Service Charges</t>
  </si>
  <si>
    <t>INV-013182</t>
  </si>
  <si>
    <t>Building Cost Information Service Limited</t>
  </si>
  <si>
    <t>R4535</t>
  </si>
  <si>
    <t>IT - Licences</t>
  </si>
  <si>
    <t>Canon (UK) Limited</t>
  </si>
  <si>
    <t>R4305</t>
  </si>
  <si>
    <t>SUP005</t>
  </si>
  <si>
    <t>Photocopier Charges - Usage</t>
  </si>
  <si>
    <t>ICT</t>
  </si>
  <si>
    <t>Carrington West Limited</t>
  </si>
  <si>
    <t>R1100</t>
  </si>
  <si>
    <t>PLP499</t>
  </si>
  <si>
    <t>Agency Staff</t>
  </si>
  <si>
    <t>Local Development Framework Reserve</t>
  </si>
  <si>
    <t>DEV001</t>
  </si>
  <si>
    <t>Development Control - Applications</t>
  </si>
  <si>
    <t>Castle Water Ltd</t>
  </si>
  <si>
    <t>R2401</t>
  </si>
  <si>
    <t>Water Services - Metered</t>
  </si>
  <si>
    <t>8826548DR</t>
  </si>
  <si>
    <t>TE00890276</t>
  </si>
  <si>
    <t>Chartered Institute of Ecology and Environmental Management Limited (CIEEM Limited)</t>
  </si>
  <si>
    <t>R1403</t>
  </si>
  <si>
    <t>Professional Fees (External)</t>
  </si>
  <si>
    <t>Chedworth Village Hall</t>
  </si>
  <si>
    <t>R2201</t>
  </si>
  <si>
    <t>Room Hire</t>
  </si>
  <si>
    <t>S256614</t>
  </si>
  <si>
    <t>Chipside Limited</t>
  </si>
  <si>
    <t>S256668</t>
  </si>
  <si>
    <t>S256846</t>
  </si>
  <si>
    <t>S256908</t>
  </si>
  <si>
    <t>S257107</t>
  </si>
  <si>
    <t>S257210</t>
  </si>
  <si>
    <t>CIA Fire &amp; Security Limited</t>
  </si>
  <si>
    <t>REPF GRANT PYMT 1</t>
  </si>
  <si>
    <t>Cirencester Tennis Club</t>
  </si>
  <si>
    <t>CAP313</t>
  </si>
  <si>
    <t>UK Rural Prosperity Fund</t>
  </si>
  <si>
    <t>C/RB342946</t>
  </si>
  <si>
    <t>Civica UK Limited</t>
  </si>
  <si>
    <t>R4531</t>
  </si>
  <si>
    <t>HBP001</t>
  </si>
  <si>
    <t>IT - Purchase of Software</t>
  </si>
  <si>
    <t>GB02FC000015557</t>
  </si>
  <si>
    <t>Claranet Ltd</t>
  </si>
  <si>
    <t>GB02FI000201428</t>
  </si>
  <si>
    <t>MDN286792-34</t>
  </si>
  <si>
    <t>MDN296285-1</t>
  </si>
  <si>
    <t>MDR296350-1</t>
  </si>
  <si>
    <t>COTS-OCT25</t>
  </si>
  <si>
    <t>Clark-Milbourne Ltd t/a Bridge House</t>
  </si>
  <si>
    <t>S-0003618659</t>
  </si>
  <si>
    <t>Computershare Voucher Services</t>
  </si>
  <si>
    <t>R1421</t>
  </si>
  <si>
    <t>SUP003</t>
  </si>
  <si>
    <t>Child Care Voucher Scheme</t>
  </si>
  <si>
    <t>Human Resources</t>
  </si>
  <si>
    <t>INV-1996</t>
  </si>
  <si>
    <t>Confido Consult Ltd</t>
  </si>
  <si>
    <t>BUC001</t>
  </si>
  <si>
    <t>Building Control - Fee Earning Work</t>
  </si>
  <si>
    <t>INV-2009</t>
  </si>
  <si>
    <t>INV-2059</t>
  </si>
  <si>
    <t>INV-2060</t>
  </si>
  <si>
    <t>INV-2117</t>
  </si>
  <si>
    <t>INV-2147</t>
  </si>
  <si>
    <t>UK01-SI000513</t>
  </si>
  <si>
    <t>Connected Kerb Ltd</t>
  </si>
  <si>
    <t>C1106</t>
  </si>
  <si>
    <t>CAP078</t>
  </si>
  <si>
    <t>Engineering Works</t>
  </si>
  <si>
    <t>Electric vehicle charging points</t>
  </si>
  <si>
    <t>CR/25/16061</t>
  </si>
  <si>
    <t>Cotswold Rainwater Services Ltd</t>
  </si>
  <si>
    <t>R2024</t>
  </si>
  <si>
    <t>ADB499</t>
  </si>
  <si>
    <t>R &amp; M of Build - Refurbishments</t>
  </si>
  <si>
    <t>Property and Estates Projects</t>
  </si>
  <si>
    <t>Cotteswold Dairy Limited</t>
  </si>
  <si>
    <t>R4100</t>
  </si>
  <si>
    <t>Catering - Refreshments</t>
  </si>
  <si>
    <t>RIACM7VCGL71XZ</t>
  </si>
  <si>
    <t>Cottsway Housing Association Limited</t>
  </si>
  <si>
    <t>Craemer UK Limited</t>
  </si>
  <si>
    <t>WST001</t>
  </si>
  <si>
    <t>Household Waste</t>
  </si>
  <si>
    <t>CD-244180416</t>
  </si>
  <si>
    <t>Culligan (UK) Ltd</t>
  </si>
  <si>
    <t>CD-244180417</t>
  </si>
  <si>
    <t>R4001</t>
  </si>
  <si>
    <t>Tools &amp; Equipment - Hire</t>
  </si>
  <si>
    <t>CD-244180420</t>
  </si>
  <si>
    <t>INV-130584</t>
  </si>
  <si>
    <t>D F Williams Cleaning Services Limited</t>
  </si>
  <si>
    <t>R4009</t>
  </si>
  <si>
    <t>Materials - Cleaning Materials</t>
  </si>
  <si>
    <t>INV-130805</t>
  </si>
  <si>
    <t>R2701</t>
  </si>
  <si>
    <t>Window Cleaning</t>
  </si>
  <si>
    <t>INV-130806</t>
  </si>
  <si>
    <t>INV-0268</t>
  </si>
  <si>
    <t>Danfo (UK) Limited</t>
  </si>
  <si>
    <t>R2700</t>
  </si>
  <si>
    <t>Contract Cleaning</t>
  </si>
  <si>
    <t>INV-0316</t>
  </si>
  <si>
    <t>R2001</t>
  </si>
  <si>
    <t>R &amp; M of Fix &amp; Fit - General</t>
  </si>
  <si>
    <t>Dell Corporation Limited</t>
  </si>
  <si>
    <t>C4004</t>
  </si>
  <si>
    <t>CAP030</t>
  </si>
  <si>
    <t>Computer Hardware</t>
  </si>
  <si>
    <t>ICT Infrastructure</t>
  </si>
  <si>
    <t>DH Mechatronic UK Ltd</t>
  </si>
  <si>
    <t>R2005</t>
  </si>
  <si>
    <t>R &amp; M of Build Health &amp; Safety</t>
  </si>
  <si>
    <t>IN1109000680</t>
  </si>
  <si>
    <t>Drax Energy Solutions Ltd</t>
  </si>
  <si>
    <t>FIE426</t>
  </si>
  <si>
    <t>Wilkinson's West Bromich</t>
  </si>
  <si>
    <t>V02403792223</t>
  </si>
  <si>
    <t>EE Limited  (T-Mobile)</t>
  </si>
  <si>
    <t>Fairford Community Centre Limited</t>
  </si>
  <si>
    <t>Forest Facilities</t>
  </si>
  <si>
    <t>INV-11431</t>
  </si>
  <si>
    <t>Fresh Building Solutions Ltd</t>
  </si>
  <si>
    <t>R2023</t>
  </si>
  <si>
    <t>R &amp; M of Build Commercial Properties</t>
  </si>
  <si>
    <t>Fresh Start Landscaping Limited</t>
  </si>
  <si>
    <t>G7 Business Solutions Limited</t>
  </si>
  <si>
    <t>R4411</t>
  </si>
  <si>
    <t>SUP042</t>
  </si>
  <si>
    <t>Consultancy Fees</t>
  </si>
  <si>
    <t>GO Support and Hosting</t>
  </si>
  <si>
    <t>Glosjobs Limited</t>
  </si>
  <si>
    <t>R1700</t>
  </si>
  <si>
    <t>Staff Advertising Costs</t>
  </si>
  <si>
    <t>Gloucestershire County Council</t>
  </si>
  <si>
    <t>R4700</t>
  </si>
  <si>
    <t>ECD011</t>
  </si>
  <si>
    <t>ECD011 – SPF Supporting Local Businesses</t>
  </si>
  <si>
    <t>Gooch Group Limited</t>
  </si>
  <si>
    <t>R4407</t>
  </si>
  <si>
    <t>Cleaning Contracts</t>
  </si>
  <si>
    <t>Grove Ground Services Ltd</t>
  </si>
  <si>
    <t>52DF8E12-0015</t>
  </si>
  <si>
    <t>Guardian Self Store Ltd</t>
  </si>
  <si>
    <t>R4451</t>
  </si>
  <si>
    <t>Storage</t>
  </si>
  <si>
    <t>INV-10228</t>
  </si>
  <si>
    <t>Ingleside Heritage</t>
  </si>
  <si>
    <t>COR400</t>
  </si>
  <si>
    <t>Savings and Growth Items</t>
  </si>
  <si>
    <t>087DC</t>
  </si>
  <si>
    <t>Inspire Heritage Services Limited</t>
  </si>
  <si>
    <t>S2005613</t>
  </si>
  <si>
    <t>Institute of Historic Building Conservation (IHBC) Membership Services</t>
  </si>
  <si>
    <t>R1401</t>
  </si>
  <si>
    <t>Professional Fees</t>
  </si>
  <si>
    <t>2025_IN_01881</t>
  </si>
  <si>
    <t>Institute of Licensing Events Limited</t>
  </si>
  <si>
    <t>SUP020</t>
  </si>
  <si>
    <t>Training &amp; Development</t>
  </si>
  <si>
    <t>INTOCLEANING LIMITED</t>
  </si>
  <si>
    <t>Materials - Cleaning Materials &amp; Catering - Refreshments</t>
  </si>
  <si>
    <t>INV-4970</t>
  </si>
  <si>
    <t>INV-5017</t>
  </si>
  <si>
    <t>INV-5029</t>
  </si>
  <si>
    <t>INV-5030</t>
  </si>
  <si>
    <t>INV-5031</t>
  </si>
  <si>
    <t>INV-5032</t>
  </si>
  <si>
    <t>INV-5111</t>
  </si>
  <si>
    <t>CD-40012503131</t>
  </si>
  <si>
    <t>IPL Plastics (UK) Ltd T/A IPL Rotherham</t>
  </si>
  <si>
    <t>RYC002</t>
  </si>
  <si>
    <t>Green Waste</t>
  </si>
  <si>
    <t>31STOCTOBER2025</t>
  </si>
  <si>
    <t>J C Swann Limited</t>
  </si>
  <si>
    <t>Jade Security Services Ltd</t>
  </si>
  <si>
    <t>R4435</t>
  </si>
  <si>
    <t>SUP028</t>
  </si>
  <si>
    <t>Cash Collection Contract</t>
  </si>
  <si>
    <t>Security Carriers</t>
  </si>
  <si>
    <t>326 FINAL INVOICE</t>
  </si>
  <si>
    <t>JAMM Developments Ltd</t>
  </si>
  <si>
    <t>2025a4789</t>
  </si>
  <si>
    <t>Jeremy Benn Associates Limited (JBA Consulting)</t>
  </si>
  <si>
    <t>2025a4790</t>
  </si>
  <si>
    <t>2025a4883</t>
  </si>
  <si>
    <t>2025a5360</t>
  </si>
  <si>
    <t>997-25</t>
  </si>
  <si>
    <t>JJG Consultancy &amp; Executive Coaching Services Ltd</t>
  </si>
  <si>
    <t>JRDB INV1474</t>
  </si>
  <si>
    <t>JRD Boilers Ltd</t>
  </si>
  <si>
    <t>INV-0185</t>
  </si>
  <si>
    <t>Jumer Properties Ltd</t>
  </si>
  <si>
    <t>INV-0186</t>
  </si>
  <si>
    <t>INV-0187</t>
  </si>
  <si>
    <t>INV-0201</t>
  </si>
  <si>
    <t>KeloScape Fire Consult Ltd</t>
  </si>
  <si>
    <t>Keyzone Computer Products Limited</t>
  </si>
  <si>
    <t>Equipment Purchase &amp; Delivery Charges</t>
  </si>
  <si>
    <t>Kimbrose Hostel Ltd t/a The Kimbrose Hotel</t>
  </si>
  <si>
    <t>25/078</t>
  </si>
  <si>
    <t>King George's Hall</t>
  </si>
  <si>
    <t>INV0055761</t>
  </si>
  <si>
    <t>KPMG</t>
  </si>
  <si>
    <t>R4430</t>
  </si>
  <si>
    <t>COR007</t>
  </si>
  <si>
    <t>Audit Fees</t>
  </si>
  <si>
    <t>External Audit Fees</t>
  </si>
  <si>
    <t>Liftability Limited</t>
  </si>
  <si>
    <t>INV71281</t>
  </si>
  <si>
    <t>LinchPin Networks Limited</t>
  </si>
  <si>
    <t>R4548</t>
  </si>
  <si>
    <t>IT - Cabling and Network</t>
  </si>
  <si>
    <t>INV71322</t>
  </si>
  <si>
    <t>23/25</t>
  </si>
  <si>
    <t>COM405</t>
  </si>
  <si>
    <t>Health Development</t>
  </si>
  <si>
    <t>Lower Mill Estate Ltd</t>
  </si>
  <si>
    <t>DEV488</t>
  </si>
  <si>
    <t>Planning - Section 106 Agreements</t>
  </si>
  <si>
    <t>MAAS Design Services</t>
  </si>
  <si>
    <t>Marsh Limited</t>
  </si>
  <si>
    <t>R4960</t>
  </si>
  <si>
    <t>COR005</t>
  </si>
  <si>
    <t>Insurances</t>
  </si>
  <si>
    <t>Corporate Finance</t>
  </si>
  <si>
    <t>Martin Evans (Solicitor)</t>
  </si>
  <si>
    <t>R4420</t>
  </si>
  <si>
    <t>SUP004</t>
  </si>
  <si>
    <t>Legal Expenses And Court Costs</t>
  </si>
  <si>
    <t>Legal</t>
  </si>
  <si>
    <t>MBE Installations (Stroud) Limited</t>
  </si>
  <si>
    <t>INV-13987</t>
  </si>
  <si>
    <t>Meditati Limited t/a Bundledocs</t>
  </si>
  <si>
    <t>INV-14058</t>
  </si>
  <si>
    <t>Metric Group Limited</t>
  </si>
  <si>
    <t>R4003</t>
  </si>
  <si>
    <t>Tools &amp; Equipment - R &amp; M</t>
  </si>
  <si>
    <t>Michael Rixon Building &amp; Roofing Ltd</t>
  </si>
  <si>
    <t>FIE415</t>
  </si>
  <si>
    <t>Old Station</t>
  </si>
  <si>
    <t>INV-E36057101112025</t>
  </si>
  <si>
    <t>Micom Technologies</t>
  </si>
  <si>
    <t>R4503</t>
  </si>
  <si>
    <t>Comms - Postal Charges</t>
  </si>
  <si>
    <t>INV-E36057108112025</t>
  </si>
  <si>
    <t>INV-E36057115112025</t>
  </si>
  <si>
    <t>INV-E36057118102025</t>
  </si>
  <si>
    <t>INV-E36057125102025</t>
  </si>
  <si>
    <t>Midland Signs Leicester Limited T/A G &amp; G Signs</t>
  </si>
  <si>
    <t>Midwest Mobility Limited</t>
  </si>
  <si>
    <t>INV-0311</t>
  </si>
  <si>
    <t>NCR Drop Kerb Limited</t>
  </si>
  <si>
    <t>Newauto Limited T/A MOGO (UK)</t>
  </si>
  <si>
    <t>REG002</t>
  </si>
  <si>
    <t>Licensing</t>
  </si>
  <si>
    <t>WOR3410252</t>
  </si>
  <si>
    <t>Newsquest Media Group Ltd</t>
  </si>
  <si>
    <t>R4317</t>
  </si>
  <si>
    <t>Non Staff Advertising</t>
  </si>
  <si>
    <t>CI003992</t>
  </si>
  <si>
    <t>Nominet UK</t>
  </si>
  <si>
    <t>R4534</t>
  </si>
  <si>
    <t>IT - Maint Agreements</t>
  </si>
  <si>
    <t>Nordic Forsakring &amp; Riskhantering AB</t>
  </si>
  <si>
    <t>Northleach with Eastington Town Council</t>
  </si>
  <si>
    <t>R4410</t>
  </si>
  <si>
    <t>Hire of Facilities</t>
  </si>
  <si>
    <t>INV-0614</t>
  </si>
  <si>
    <t>OE Management Limited</t>
  </si>
  <si>
    <t>INV-0617</t>
  </si>
  <si>
    <t>INV-0630</t>
  </si>
  <si>
    <t>243504-88561M</t>
  </si>
  <si>
    <t>Orbis Protect Limited</t>
  </si>
  <si>
    <t>265726-97930M</t>
  </si>
  <si>
    <t>293253-98142M</t>
  </si>
  <si>
    <t>293440-89440M</t>
  </si>
  <si>
    <t>Orchard Press Limited</t>
  </si>
  <si>
    <t>P82603</t>
  </si>
  <si>
    <t>P W Commercial Co Limited T/A Printwaste</t>
  </si>
  <si>
    <t>R2007</t>
  </si>
  <si>
    <t>R &amp; M of Plant Contracts</t>
  </si>
  <si>
    <t>P82696</t>
  </si>
  <si>
    <t>P84056</t>
  </si>
  <si>
    <t>Patrol</t>
  </si>
  <si>
    <t>R4425</t>
  </si>
  <si>
    <t>Peoplescout Ltd</t>
  </si>
  <si>
    <t>Peppermint Print Limited</t>
  </si>
  <si>
    <t>SUP018</t>
  </si>
  <si>
    <t>Press &amp; PR/Communications</t>
  </si>
  <si>
    <t>R4303</t>
  </si>
  <si>
    <t>Printing - Other Consumables</t>
  </si>
  <si>
    <t>Peter Darby Associates (PDA)</t>
  </si>
  <si>
    <t>INV347727</t>
  </si>
  <si>
    <t>Pickerings Europe Limited T/A Pickerings Lifts</t>
  </si>
  <si>
    <t>R2010</t>
  </si>
  <si>
    <t>R &amp; M of Plant Lifts</t>
  </si>
  <si>
    <t>INV347728</t>
  </si>
  <si>
    <t>INV347729</t>
  </si>
  <si>
    <t>INV347730</t>
  </si>
  <si>
    <t>INV-CDC0193</t>
  </si>
  <si>
    <t>Planscape Consultants Limited</t>
  </si>
  <si>
    <t>INV-CDC0194</t>
  </si>
  <si>
    <t>SO121203</t>
  </si>
  <si>
    <t>Possum Ltd</t>
  </si>
  <si>
    <t>INV-13488</t>
  </si>
  <si>
    <t>Print Ready Ltd</t>
  </si>
  <si>
    <t>OP/I786274</t>
  </si>
  <si>
    <t>Probrand Limited</t>
  </si>
  <si>
    <t>Publica Group (Support) Limited</t>
  </si>
  <si>
    <t>R5500</t>
  </si>
  <si>
    <t>COR401</t>
  </si>
  <si>
    <t>TPP - Publica Contract</t>
  </si>
  <si>
    <t>Publica Group</t>
  </si>
  <si>
    <t>INV-7663</t>
  </si>
  <si>
    <t>Public-i Group Ltd</t>
  </si>
  <si>
    <t>DRM005</t>
  </si>
  <si>
    <t>Committee Services</t>
  </si>
  <si>
    <t>INV-7681</t>
  </si>
  <si>
    <t>R4501</t>
  </si>
  <si>
    <t>Comms - R &amp; M of Equipment</t>
  </si>
  <si>
    <t>Quality Bathroom Ltd</t>
  </si>
  <si>
    <t>20/10/25</t>
  </si>
  <si>
    <t>Remnant Revolution Partnership Ltd</t>
  </si>
  <si>
    <t>Rest and Root Limited</t>
  </si>
  <si>
    <t>Royal Mail (Billing)</t>
  </si>
  <si>
    <t>INV117560</t>
  </si>
  <si>
    <t>S M S Environmental Limited</t>
  </si>
  <si>
    <t>INV38207</t>
  </si>
  <si>
    <t>Safe Partnership Limited</t>
  </si>
  <si>
    <t>48017/1058557</t>
  </si>
  <si>
    <t>SCG South West Ltd</t>
  </si>
  <si>
    <t>SUP019</t>
  </si>
  <si>
    <t>Health &amp; Safety</t>
  </si>
  <si>
    <t>48017/1077810</t>
  </si>
  <si>
    <t>Screwfix Direct Limited (TradeUK)</t>
  </si>
  <si>
    <t>Severnside Security Limited</t>
  </si>
  <si>
    <t>Sheppard Street Accommodation</t>
  </si>
  <si>
    <t>Shred-it Limited</t>
  </si>
  <si>
    <t>Simon Townsend</t>
  </si>
  <si>
    <t>19/11/2025</t>
  </si>
  <si>
    <t>Skylark Bathrooms Ltd</t>
  </si>
  <si>
    <t>24/10/2025</t>
  </si>
  <si>
    <t>INV201155021</t>
  </si>
  <si>
    <t>Solicitors Regulation Authority Ltd</t>
  </si>
  <si>
    <t>CDC/25/001</t>
  </si>
  <si>
    <t>CDC/25/002</t>
  </si>
  <si>
    <t>Avening</t>
  </si>
  <si>
    <t>Sophie Bainbridge ta Sophie B's</t>
  </si>
  <si>
    <t>INV0248964</t>
  </si>
  <si>
    <t>South East Water Limited</t>
  </si>
  <si>
    <t>REG013</t>
  </si>
  <si>
    <t>Polution Control</t>
  </si>
  <si>
    <t>INV-0684</t>
  </si>
  <si>
    <t>Spacehive Ltd (Crowdfund)</t>
  </si>
  <si>
    <t>R6280</t>
  </si>
  <si>
    <t>COM403</t>
  </si>
  <si>
    <t>Youth Participation</t>
  </si>
  <si>
    <t>SPS Doorguard Ltd</t>
  </si>
  <si>
    <t>R4414</t>
  </si>
  <si>
    <t>SUP401</t>
  </si>
  <si>
    <t>Out of Hours Service</t>
  </si>
  <si>
    <t>FOH - Trinity Road</t>
  </si>
  <si>
    <t>Stonehouse Recruitment Group Ltd</t>
  </si>
  <si>
    <t>Stroud Stairlifts Ltd</t>
  </si>
  <si>
    <t>INV384250</t>
  </si>
  <si>
    <t>T P G Disable Aids Limited (TPG)</t>
  </si>
  <si>
    <t>INV384300</t>
  </si>
  <si>
    <t>INV384930</t>
  </si>
  <si>
    <t>Telefonica O2 UK Limited</t>
  </si>
  <si>
    <t>Tel Calls/Rental/Service Charges</t>
  </si>
  <si>
    <t>INV-0006</t>
  </si>
  <si>
    <t>Tetbury Area Youth and Community Trust</t>
  </si>
  <si>
    <t>Hire of Facilities &amp; Services - Professional Fees</t>
  </si>
  <si>
    <t>INV001499</t>
  </si>
  <si>
    <t>Thamesdown Recycling Limited</t>
  </si>
  <si>
    <t>R5005</t>
  </si>
  <si>
    <t>RYC001</t>
  </si>
  <si>
    <t>TPP - Minor Contract Fees</t>
  </si>
  <si>
    <t>Recycling</t>
  </si>
  <si>
    <t>INV001504</t>
  </si>
  <si>
    <t>RYC003</t>
  </si>
  <si>
    <t>Refuse / Recycling Organic &amp; Food Waste</t>
  </si>
  <si>
    <t>INV001505</t>
  </si>
  <si>
    <t>INV001506</t>
  </si>
  <si>
    <t>The Almond Tree Hotel Limited</t>
  </si>
  <si>
    <t>The HR Lounge Ltd</t>
  </si>
  <si>
    <t>COR012</t>
  </si>
  <si>
    <t>Publica Review</t>
  </si>
  <si>
    <t>CDC02/2025</t>
  </si>
  <si>
    <t>The Redesdale Hall Trust</t>
  </si>
  <si>
    <t>REPF GRANT PAYMENT 2025-26</t>
  </si>
  <si>
    <t>MCB11</t>
  </si>
  <si>
    <t>The Royal British Legion</t>
  </si>
  <si>
    <t>R4612</t>
  </si>
  <si>
    <t>DRM003</t>
  </si>
  <si>
    <t>Board Expenses</t>
  </si>
  <si>
    <t>Councillors Allowances</t>
  </si>
  <si>
    <t>MCB23 WREATH MORETON IN MARSH</t>
  </si>
  <si>
    <t>R4600</t>
  </si>
  <si>
    <t>Mayor/Chairs Allowance</t>
  </si>
  <si>
    <t>Town &amp; Country Heating and Plumbing</t>
  </si>
  <si>
    <t>11-288289</t>
  </si>
  <si>
    <t>Trowers &amp; Hamlins LLP</t>
  </si>
  <si>
    <t>R4426</t>
  </si>
  <si>
    <t>Legal Expenses</t>
  </si>
  <si>
    <t>TVM Cheltenham Limited</t>
  </si>
  <si>
    <t>Ubico Limited</t>
  </si>
  <si>
    <t>R4413</t>
  </si>
  <si>
    <t>REG003</t>
  </si>
  <si>
    <t>Dog Kennels Fees</t>
  </si>
  <si>
    <t>Animal Control</t>
  </si>
  <si>
    <t>6007652X</t>
  </si>
  <si>
    <t>R5001</t>
  </si>
  <si>
    <t>TPP - Major External Contractors</t>
  </si>
  <si>
    <t>CCM001</t>
  </si>
  <si>
    <t>Cemetery, Crematorium and Churchyards</t>
  </si>
  <si>
    <t>STC001</t>
  </si>
  <si>
    <t>Street Cleaning</t>
  </si>
  <si>
    <t>OHC1025-18</t>
  </si>
  <si>
    <t>UK Independent Medical Services Ltd</t>
  </si>
  <si>
    <t>R1400</t>
  </si>
  <si>
    <t>Medical Fees</t>
  </si>
  <si>
    <t>INV823452</t>
  </si>
  <si>
    <t>Vetspeed Ltd T/as Novus Environmental</t>
  </si>
  <si>
    <t>SLIVRL0189103</t>
  </si>
  <si>
    <t>Vivid Resourcing, a division of g2V Recruitment Group Limited</t>
  </si>
  <si>
    <t>SLIVRL0189637</t>
  </si>
  <si>
    <t>SLIVRL0189760</t>
  </si>
  <si>
    <t>SLIVRL0190420</t>
  </si>
  <si>
    <t>SLIVRL0191060</t>
  </si>
  <si>
    <t>SLIVRL0191183</t>
  </si>
  <si>
    <t>SLIVRL0191546</t>
  </si>
  <si>
    <t>WP-INV10886336</t>
  </si>
  <si>
    <t>Water Plus Select Limited</t>
  </si>
  <si>
    <t>TECB90756887</t>
  </si>
  <si>
    <t>Water2business Ltd</t>
  </si>
  <si>
    <t>TECB90851751</t>
  </si>
  <si>
    <t>W2B010657</t>
  </si>
  <si>
    <t>Wealden Leisure Limited T/A Freedom Leisure</t>
  </si>
  <si>
    <t>REC410</t>
  </si>
  <si>
    <t>Ciren - Centre Management</t>
  </si>
  <si>
    <t>Wernick Hire Limited</t>
  </si>
  <si>
    <t>R4002</t>
  </si>
  <si>
    <t>Tools &amp; Equipment - Lease/Rental</t>
  </si>
  <si>
    <t>West Oxfordshire District Council</t>
  </si>
  <si>
    <t>R9019</t>
  </si>
  <si>
    <t>Emergency accommodation</t>
  </si>
  <si>
    <t>3363512X</t>
  </si>
  <si>
    <t>R4429</t>
  </si>
  <si>
    <t>Services - other fees</t>
  </si>
  <si>
    <t>R3200</t>
  </si>
  <si>
    <t>Hire of Taxis</t>
  </si>
  <si>
    <t>FIE413</t>
  </si>
  <si>
    <t>Dyer Street</t>
  </si>
  <si>
    <t>R4409</t>
  </si>
  <si>
    <t>HOM004</t>
  </si>
  <si>
    <t>Partnership Staff Fees</t>
  </si>
  <si>
    <t>Refugees</t>
  </si>
  <si>
    <t>IT - Cabling and Network, Maint Agreements,Marketing,Web Development</t>
  </si>
  <si>
    <t>PERRY BISHOP LTD PAYMENT</t>
  </si>
  <si>
    <t>B6170</t>
  </si>
  <si>
    <t>BAL100</t>
  </si>
  <si>
    <t>Short Term Revenue Creditors (incl RIA) - Other entities and individuals</t>
  </si>
  <si>
    <t>General Fund Balance Sheet</t>
  </si>
  <si>
    <t>Woodlane Dental Equipment Limited T/A Woodlane Building Services</t>
  </si>
  <si>
    <t>Zurich Insurance plc (Zurich Municipal)</t>
  </si>
  <si>
    <t>INV0002</t>
  </si>
  <si>
    <t>Cotswold Active Camps Limited</t>
  </si>
  <si>
    <t>CIL02733-LP06227</t>
  </si>
  <si>
    <t>Jamie Thomas Carpentry Ltd</t>
  </si>
  <si>
    <t>R9308</t>
  </si>
  <si>
    <t>CIL001</t>
  </si>
  <si>
    <t>Fees - Other</t>
  </si>
  <si>
    <t>Community Infrastructure Levy</t>
  </si>
  <si>
    <t>CLINTON COURT 5</t>
  </si>
  <si>
    <t>The Curious Wine Cellar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</si>
</sst>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_ ;[Red]\-#,##0.00\ "/>
    <numFmt numFmtId="165" formatCode="dd/mm/yyyy;@"/>
  </numFmts>
  <fonts count="22">
    <font>
      <sz val="10"/>
      <name val="Arial"/>
    </font>
    <font>
      <b/>
      <u/>
      <sz val="10"/>
      <color indexed="8"/>
      <name val="Arial"/>
    </font>
    <font>
      <b/>
      <sz val="12"/>
      <name val="Arial"/>
      <family val="2"/>
    </font>
    <font>
      <b/>
      <sz val="10"/>
      <name val="Arial"/>
      <family val="2"/>
    </font>
    <font>
      <sz val="11"/>
      <color rgb="FFFF0000"/>
      <name val="Calibri"/>
      <family val="2"/>
    </font>
    <font>
      <b/>
      <sz val="11"/>
      <color theme="1"/>
      <name val="Calibri"/>
      <family val="2"/>
    </font>
    <font>
      <b/>
      <sz val="18"/>
      <color theme="3"/>
      <name val="Cambria"/>
      <family val="2"/>
    </font>
    <font>
      <b/>
      <sz val="11"/>
      <color rgb="FF3F3F3F"/>
      <name val="Calibri"/>
      <family val="2"/>
    </font>
    <font>
      <sz val="11"/>
      <color rgb="FF9C6500"/>
      <name val="Calibri"/>
      <family val="2"/>
    </font>
    <font>
      <sz val="11"/>
      <color rgb="FFFA7D00"/>
      <name val="Calibri"/>
      <family val="2"/>
    </font>
    <font>
      <sz val="11"/>
      <color rgb="FF3F3F76"/>
      <name val="Calibri"/>
      <family val="2"/>
    </font>
    <font>
      <b/>
      <sz val="11"/>
      <color theme="3"/>
      <name val="Calibri"/>
      <family val="2"/>
    </font>
    <font>
      <b/>
      <sz val="13"/>
      <color theme="3"/>
      <name val="Calibri"/>
      <family val="2"/>
    </font>
    <font>
      <b/>
      <sz val="15"/>
      <color theme="3"/>
      <name val="Calibri"/>
      <family val="2"/>
    </font>
    <font>
      <sz val="11"/>
      <color rgb="FF006100"/>
      <name val="Calibri"/>
      <family val="2"/>
    </font>
    <font>
      <i/>
      <sz val="11"/>
      <color rgb="FF7F7F7F"/>
      <name val="Calibri"/>
      <family val="2"/>
    </font>
    <font>
      <b/>
      <sz val="11"/>
      <color theme="0"/>
      <name val="Calibri"/>
      <family val="2"/>
    </font>
    <font>
      <b/>
      <sz val="11"/>
      <color rgb="FFFA7D00"/>
      <name val="Calibri"/>
      <family val="2"/>
    </font>
    <font>
      <sz val="11"/>
      <color rgb="FF9C0006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0"/>
      <name val="Arial"/>
    </font>
  </fonts>
  <fills count="33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8" fillId="26" borderId="0" applyNumberFormat="0" applyBorder="0" applyAlignment="0" applyProtection="0"/>
    <xf numFmtId="0" fontId="17" fillId="27" borderId="1" applyNumberFormat="0" applyAlignment="0" applyProtection="0"/>
    <xf numFmtId="0" fontId="16" fillId="28" borderId="2" applyNumberFormat="0" applyAlignment="0" applyProtection="0"/>
    <xf numFmtId="0" fontId="15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3" fillId="0" borderId="3" applyNumberFormat="0" applyFill="0" applyAlignment="0" applyProtection="0"/>
    <xf numFmtId="0" fontId="12" fillId="0" borderId="4" applyNumberFormat="0" applyFill="0" applyAlignment="0" applyProtection="0"/>
    <xf numFmtId="0" fontId="11" fillId="0" borderId="5" applyNumberFormat="0" applyFill="0" applyAlignment="0" applyProtection="0"/>
    <xf numFmtId="0" fontId="11" fillId="0" borderId="0" applyNumberFormat="0" applyFill="0" applyBorder="0" applyAlignment="0" applyProtection="0"/>
    <xf numFmtId="0" fontId="10" fillId="30" borderId="1" applyNumberFormat="0" applyAlignment="0" applyProtection="0"/>
    <xf numFmtId="0" fontId="9" fillId="0" borderId="6" applyNumberFormat="0" applyFill="0" applyAlignment="0" applyProtection="0"/>
    <xf numFmtId="0" fontId="8" fillId="31" borderId="0" applyNumberFormat="0" applyBorder="0" applyAlignment="0" applyProtection="0"/>
    <xf numFmtId="0" fontId="21" fillId="32" borderId="7" applyNumberFormat="0" applyFont="0" applyAlignment="0" applyProtection="0"/>
    <xf numFmtId="0" fontId="7" fillId="27" borderId="8" applyNumberFormat="0" applyAlignment="0" applyProtection="0"/>
    <xf numFmtId="0" fontId="6" fillId="0" borderId="0" applyNumberFormat="0" applyFill="0" applyBorder="0" applyAlignment="0" applyProtection="0"/>
    <xf numFmtId="0" fontId="5" fillId="0" borderId="9" applyNumberFormat="0" applyFill="0" applyAlignment="0" applyProtection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1" fillId="0" borderId="0" xfId="0" applyFont="1" applyAlignment="1">
      <alignment horizontal="left"/>
    </xf>
    <xf numFmtId="164" fontId="0" fillId="0" borderId="0" xfId="0" applyNumberFormat="1"/>
    <xf numFmtId="164" fontId="1" fillId="0" borderId="0" xfId="0" applyNumberFormat="1" applyFont="1" applyAlignment="1">
      <alignment horizontal="left"/>
    </xf>
    <xf numFmtId="165" fontId="0" fillId="0" borderId="0" xfId="0" applyNumberFormat="1"/>
    <xf numFmtId="165" fontId="1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/>
    <xf numFmtId="0" fontId="3" fillId="0" borderId="0" xfId="0" applyFont="1"/>
    <xf numFmtId="14" fontId="0" fillId="0" borderId="0" xfId="0" applyNumberFormat="1" applyAlignment="1">
      <alignment horizontal="left"/>
    </xf>
  </cellXfs>
  <cellStyles count="42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rmal" xfId="0" builtinId="0"/>
    <cellStyle name="Note" xfId="37" xr:uid="{00000000-0005-0000-0000-000025000000}"/>
    <cellStyle name="Output" xfId="38" xr:uid="{00000000-0005-0000-0000-000026000000}"/>
    <cellStyle name="Title" xfId="39" xr:uid="{00000000-0005-0000-0000-000027000000}"/>
    <cellStyle name="Total" xfId="40" xr:uid="{00000000-0005-0000-0000-000028000000}"/>
    <cellStyle name="Warning Text" xfId="41" xr:uid="{00000000-0005-0000-0000-000029000000}"/>
  </cellStyles>
  <dxfs count="0"/>
  <tableStyles count="0" defaultTableStyle="TableStyleMedium2" defaultPivotStyle="PivotStyleLight16"/>
  <colors>
    <mruColors>
      <color rgb="FFB89F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057AC5-443E-4985-9D43-F53452B2008F}">
  <dimension ref="A1:J570"/>
  <sheetViews>
    <sheetView tabSelected="1" zoomScale="90" zoomScaleNormal="90" workbookViewId="0">
      <pane ySplit="7" topLeftCell="A387" activePane="bottomLeft" state="frozen"/>
      <selection pane="bottomLeft" activeCell="K400" sqref="K400"/>
    </sheetView>
  </sheetViews>
  <sheetFormatPr defaultRowHeight="13.15"/>
  <cols>
    <col min="1" max="1" width="15.7109375" customWidth="1"/>
    <col min="2" max="2" width="21.28515625" style="6" customWidth="1"/>
    <col min="3" max="3" width="49.7109375" customWidth="1"/>
    <col min="4" max="5" width="11.28515625" customWidth="1"/>
    <col min="6" max="6" width="26.42578125" customWidth="1"/>
    <col min="7" max="7" width="37.7109375" customWidth="1"/>
    <col min="8" max="8" width="15.7109375" style="4" bestFit="1" customWidth="1"/>
    <col min="9" max="9" width="13.140625" style="2" customWidth="1"/>
  </cols>
  <sheetData>
    <row r="1" spans="1:10">
      <c r="F1" s="4"/>
      <c r="G1" s="2"/>
      <c r="H1"/>
      <c r="I1"/>
    </row>
    <row r="2" spans="1:10">
      <c r="F2" s="4"/>
      <c r="G2" s="2"/>
      <c r="H2"/>
      <c r="I2"/>
    </row>
    <row r="3" spans="1:10" ht="15.6">
      <c r="A3" s="7" t="s">
        <v>0</v>
      </c>
      <c r="D3" s="2"/>
      <c r="E3" s="4"/>
      <c r="H3"/>
      <c r="I3"/>
    </row>
    <row r="4" spans="1:10">
      <c r="F4" s="4"/>
      <c r="G4" s="2"/>
      <c r="H4"/>
      <c r="I4"/>
    </row>
    <row r="5" spans="1:10">
      <c r="A5" s="8" t="s">
        <v>1</v>
      </c>
      <c r="F5" s="4"/>
      <c r="G5" s="2"/>
      <c r="H5"/>
      <c r="I5"/>
    </row>
    <row r="7" spans="1:10">
      <c r="A7" s="1" t="s">
        <v>2</v>
      </c>
      <c r="B7" s="1" t="s">
        <v>3</v>
      </c>
      <c r="C7" s="1" t="s">
        <v>4</v>
      </c>
      <c r="D7" s="1" t="s">
        <v>5</v>
      </c>
      <c r="E7" s="1"/>
      <c r="F7" s="1" t="s">
        <v>6</v>
      </c>
      <c r="G7" s="1"/>
      <c r="H7" s="5" t="s">
        <v>7</v>
      </c>
      <c r="I7" s="3" t="s">
        <v>8</v>
      </c>
      <c r="J7" s="1" t="s">
        <v>9</v>
      </c>
    </row>
    <row r="8" spans="1:10">
      <c r="A8">
        <v>44086809</v>
      </c>
      <c r="B8" s="6">
        <v>2195216</v>
      </c>
      <c r="C8" t="s">
        <v>10</v>
      </c>
      <c r="D8" t="s">
        <v>11</v>
      </c>
      <c r="E8" t="s">
        <v>12</v>
      </c>
      <c r="F8" t="s">
        <v>13</v>
      </c>
      <c r="G8" t="s">
        <v>14</v>
      </c>
      <c r="H8" s="4">
        <v>45972</v>
      </c>
      <c r="I8" s="2">
        <v>401.11</v>
      </c>
    </row>
    <row r="9" spans="1:10">
      <c r="A9">
        <v>44086480</v>
      </c>
      <c r="B9" s="6">
        <v>2197040</v>
      </c>
      <c r="C9" t="s">
        <v>10</v>
      </c>
      <c r="D9" t="s">
        <v>15</v>
      </c>
      <c r="E9" t="s">
        <v>12</v>
      </c>
      <c r="F9" t="s">
        <v>16</v>
      </c>
      <c r="G9" t="s">
        <v>14</v>
      </c>
      <c r="H9" s="4">
        <v>45965</v>
      </c>
      <c r="I9" s="2">
        <v>162.47</v>
      </c>
    </row>
    <row r="10" spans="1:10">
      <c r="A10">
        <v>44086996</v>
      </c>
      <c r="B10" s="6" t="s">
        <v>17</v>
      </c>
      <c r="C10" t="s">
        <v>18</v>
      </c>
      <c r="D10" t="s">
        <v>19</v>
      </c>
      <c r="E10" t="s">
        <v>20</v>
      </c>
      <c r="F10" t="s">
        <v>21</v>
      </c>
      <c r="G10" t="s">
        <v>22</v>
      </c>
      <c r="H10" s="4">
        <v>45979</v>
      </c>
      <c r="I10" s="2">
        <f>32+0.96</f>
        <v>32.96</v>
      </c>
    </row>
    <row r="11" spans="1:10">
      <c r="A11">
        <v>44086744</v>
      </c>
      <c r="B11" s="6">
        <v>4110</v>
      </c>
      <c r="C11" t="s">
        <v>23</v>
      </c>
      <c r="D11" t="s">
        <v>24</v>
      </c>
      <c r="E11" t="s">
        <v>25</v>
      </c>
      <c r="F11" t="s">
        <v>26</v>
      </c>
      <c r="G11" t="s">
        <v>27</v>
      </c>
      <c r="H11" s="4">
        <v>45965</v>
      </c>
      <c r="I11" s="2">
        <v>3116.67</v>
      </c>
    </row>
    <row r="12" spans="1:10">
      <c r="A12">
        <v>44086710</v>
      </c>
      <c r="B12" s="6">
        <v>265</v>
      </c>
      <c r="C12" t="s">
        <v>28</v>
      </c>
      <c r="D12" t="s">
        <v>29</v>
      </c>
      <c r="E12" t="s">
        <v>30</v>
      </c>
      <c r="F12" t="s">
        <v>31</v>
      </c>
      <c r="G12" t="s">
        <v>32</v>
      </c>
      <c r="H12" s="4">
        <v>45965</v>
      </c>
      <c r="I12" s="2">
        <v>1955.32</v>
      </c>
    </row>
    <row r="13" spans="1:10">
      <c r="A13">
        <v>44086727</v>
      </c>
      <c r="B13" s="6">
        <v>266</v>
      </c>
      <c r="C13" t="s">
        <v>28</v>
      </c>
      <c r="D13" t="s">
        <v>29</v>
      </c>
      <c r="E13" t="s">
        <v>30</v>
      </c>
      <c r="F13" t="s">
        <v>31</v>
      </c>
      <c r="G13" t="s">
        <v>32</v>
      </c>
      <c r="H13" s="4">
        <v>45965</v>
      </c>
      <c r="I13" s="2">
        <v>2192.5300000000002</v>
      </c>
    </row>
    <row r="14" spans="1:10">
      <c r="A14">
        <v>44086735</v>
      </c>
      <c r="B14" s="6">
        <v>267</v>
      </c>
      <c r="C14" t="s">
        <v>28</v>
      </c>
      <c r="D14" t="s">
        <v>29</v>
      </c>
      <c r="E14" t="s">
        <v>30</v>
      </c>
      <c r="F14" t="s">
        <v>31</v>
      </c>
      <c r="G14" t="s">
        <v>32</v>
      </c>
      <c r="H14" s="4">
        <v>45965</v>
      </c>
      <c r="I14" s="2">
        <v>1412.66</v>
      </c>
    </row>
    <row r="15" spans="1:10">
      <c r="A15">
        <v>44086711</v>
      </c>
      <c r="B15" s="6">
        <v>268</v>
      </c>
      <c r="C15" t="s">
        <v>28</v>
      </c>
      <c r="D15" t="s">
        <v>29</v>
      </c>
      <c r="E15" t="s">
        <v>30</v>
      </c>
      <c r="F15" t="s">
        <v>31</v>
      </c>
      <c r="G15" t="s">
        <v>32</v>
      </c>
      <c r="H15" s="4">
        <v>45965</v>
      </c>
      <c r="I15" s="2">
        <v>5525.95</v>
      </c>
    </row>
    <row r="16" spans="1:10">
      <c r="A16">
        <v>44087165</v>
      </c>
      <c r="B16" s="6">
        <v>272</v>
      </c>
      <c r="C16" t="s">
        <v>28</v>
      </c>
      <c r="D16" t="s">
        <v>29</v>
      </c>
      <c r="E16" t="s">
        <v>30</v>
      </c>
      <c r="F16" t="s">
        <v>31</v>
      </c>
      <c r="G16" t="s">
        <v>32</v>
      </c>
      <c r="H16" s="4">
        <v>45986</v>
      </c>
      <c r="I16" s="2">
        <v>2005.35</v>
      </c>
    </row>
    <row r="17" spans="1:9">
      <c r="A17">
        <v>44087092</v>
      </c>
      <c r="B17" s="6">
        <v>3478</v>
      </c>
      <c r="C17" t="s">
        <v>33</v>
      </c>
      <c r="D17" t="s">
        <v>34</v>
      </c>
      <c r="E17" t="s">
        <v>35</v>
      </c>
      <c r="F17" t="s">
        <v>36</v>
      </c>
      <c r="G17" t="s">
        <v>37</v>
      </c>
      <c r="H17" s="4">
        <v>45986</v>
      </c>
      <c r="I17" s="2">
        <v>1620</v>
      </c>
    </row>
    <row r="18" spans="1:9">
      <c r="A18">
        <v>44086303</v>
      </c>
      <c r="B18" s="6" t="s">
        <v>38</v>
      </c>
      <c r="C18" t="s">
        <v>39</v>
      </c>
      <c r="D18" t="s">
        <v>40</v>
      </c>
      <c r="E18" t="s">
        <v>41</v>
      </c>
      <c r="F18" t="s">
        <v>42</v>
      </c>
      <c r="G18" t="s">
        <v>43</v>
      </c>
      <c r="H18" s="4">
        <v>45965</v>
      </c>
      <c r="I18" s="2">
        <v>600</v>
      </c>
    </row>
    <row r="19" spans="1:9">
      <c r="A19">
        <v>44086708</v>
      </c>
      <c r="B19" s="6" t="s">
        <v>44</v>
      </c>
      <c r="C19" t="s">
        <v>39</v>
      </c>
      <c r="D19" t="s">
        <v>40</v>
      </c>
      <c r="E19" t="s">
        <v>41</v>
      </c>
      <c r="F19" t="s">
        <v>42</v>
      </c>
      <c r="G19" t="s">
        <v>43</v>
      </c>
      <c r="H19" s="4">
        <v>45972</v>
      </c>
      <c r="I19" s="2">
        <v>500</v>
      </c>
    </row>
    <row r="20" spans="1:9">
      <c r="A20">
        <v>44086797</v>
      </c>
      <c r="B20" s="6" t="s">
        <v>45</v>
      </c>
      <c r="C20" t="s">
        <v>46</v>
      </c>
      <c r="D20" t="s">
        <v>29</v>
      </c>
      <c r="E20" t="s">
        <v>30</v>
      </c>
      <c r="F20" t="s">
        <v>31</v>
      </c>
      <c r="G20" t="s">
        <v>32</v>
      </c>
      <c r="H20" s="4">
        <v>45972</v>
      </c>
      <c r="I20" s="2">
        <v>1417.01</v>
      </c>
    </row>
    <row r="21" spans="1:9">
      <c r="A21">
        <v>44087120</v>
      </c>
      <c r="B21" s="6" t="s">
        <v>47</v>
      </c>
      <c r="C21" t="s">
        <v>46</v>
      </c>
      <c r="D21" t="s">
        <v>29</v>
      </c>
      <c r="E21" t="s">
        <v>30</v>
      </c>
      <c r="F21" t="s">
        <v>31</v>
      </c>
      <c r="G21" t="s">
        <v>32</v>
      </c>
      <c r="H21" s="4">
        <v>45986</v>
      </c>
      <c r="I21" s="2">
        <v>959.2</v>
      </c>
    </row>
    <row r="22" spans="1:9">
      <c r="A22">
        <v>44086911</v>
      </c>
      <c r="B22" s="6" t="s">
        <v>48</v>
      </c>
      <c r="C22" t="s">
        <v>46</v>
      </c>
      <c r="D22" t="s">
        <v>29</v>
      </c>
      <c r="E22" t="s">
        <v>30</v>
      </c>
      <c r="F22" t="s">
        <v>31</v>
      </c>
      <c r="G22" t="s">
        <v>32</v>
      </c>
      <c r="H22" s="4">
        <v>45972</v>
      </c>
      <c r="I22" s="2">
        <v>898.2</v>
      </c>
    </row>
    <row r="23" spans="1:9">
      <c r="A23">
        <v>44086756</v>
      </c>
      <c r="B23" s="6" t="s">
        <v>49</v>
      </c>
      <c r="C23" t="s">
        <v>50</v>
      </c>
      <c r="D23" t="s">
        <v>51</v>
      </c>
      <c r="E23" t="s">
        <v>41</v>
      </c>
      <c r="F23" t="s">
        <v>52</v>
      </c>
      <c r="G23" t="s">
        <v>43</v>
      </c>
      <c r="H23" s="4">
        <v>45972</v>
      </c>
      <c r="I23" s="2">
        <v>20</v>
      </c>
    </row>
    <row r="24" spans="1:9">
      <c r="A24">
        <v>44086687</v>
      </c>
      <c r="B24" s="6">
        <v>35939</v>
      </c>
      <c r="C24" t="s">
        <v>53</v>
      </c>
      <c r="D24" t="s">
        <v>54</v>
      </c>
      <c r="E24" t="s">
        <v>55</v>
      </c>
      <c r="F24" t="s">
        <v>56</v>
      </c>
      <c r="G24" t="s">
        <v>57</v>
      </c>
      <c r="H24" s="4">
        <v>45965</v>
      </c>
      <c r="I24" s="2">
        <v>382</v>
      </c>
    </row>
    <row r="25" spans="1:9">
      <c r="A25">
        <v>44086688</v>
      </c>
      <c r="B25" s="6">
        <v>35940</v>
      </c>
      <c r="C25" t="s">
        <v>53</v>
      </c>
      <c r="D25" t="s">
        <v>58</v>
      </c>
      <c r="E25" t="s">
        <v>55</v>
      </c>
      <c r="F25" t="s">
        <v>59</v>
      </c>
      <c r="G25" t="s">
        <v>57</v>
      </c>
      <c r="H25" s="4">
        <v>45965</v>
      </c>
      <c r="I25" s="2">
        <v>320</v>
      </c>
    </row>
    <row r="26" spans="1:9">
      <c r="A26">
        <v>44086689</v>
      </c>
      <c r="B26" s="6">
        <v>35941</v>
      </c>
      <c r="C26" t="s">
        <v>53</v>
      </c>
      <c r="D26" t="s">
        <v>54</v>
      </c>
      <c r="E26" t="s">
        <v>55</v>
      </c>
      <c r="F26" t="s">
        <v>56</v>
      </c>
      <c r="G26" t="s">
        <v>57</v>
      </c>
      <c r="H26" s="4">
        <v>45965</v>
      </c>
      <c r="I26" s="2">
        <v>361</v>
      </c>
    </row>
    <row r="27" spans="1:9">
      <c r="A27">
        <v>44086715</v>
      </c>
      <c r="B27" s="6">
        <v>35951</v>
      </c>
      <c r="C27" t="s">
        <v>53</v>
      </c>
      <c r="D27" t="s">
        <v>60</v>
      </c>
      <c r="E27" t="s">
        <v>61</v>
      </c>
      <c r="F27" t="s">
        <v>62</v>
      </c>
      <c r="G27" t="s">
        <v>63</v>
      </c>
      <c r="H27" s="4">
        <v>45965</v>
      </c>
      <c r="I27" s="2">
        <v>616</v>
      </c>
    </row>
    <row r="28" spans="1:9">
      <c r="A28">
        <v>44086519</v>
      </c>
      <c r="B28" s="6" t="s">
        <v>64</v>
      </c>
      <c r="C28" t="s">
        <v>65</v>
      </c>
      <c r="D28" t="s">
        <v>66</v>
      </c>
      <c r="E28" t="s">
        <v>67</v>
      </c>
      <c r="F28" t="s">
        <v>68</v>
      </c>
      <c r="G28" t="s">
        <v>69</v>
      </c>
      <c r="H28" s="4">
        <v>45965</v>
      </c>
      <c r="I28" s="2">
        <v>8.09</v>
      </c>
    </row>
    <row r="29" spans="1:9">
      <c r="A29">
        <v>44086898</v>
      </c>
      <c r="B29" s="6" t="s">
        <v>70</v>
      </c>
      <c r="C29" t="s">
        <v>65</v>
      </c>
      <c r="D29" t="s">
        <v>71</v>
      </c>
      <c r="E29" t="s">
        <v>72</v>
      </c>
      <c r="F29" t="s">
        <v>73</v>
      </c>
      <c r="G29" t="s">
        <v>74</v>
      </c>
      <c r="H29" s="4">
        <v>45972</v>
      </c>
      <c r="I29" s="2">
        <v>129.97999999999999</v>
      </c>
    </row>
    <row r="30" spans="1:9">
      <c r="A30">
        <v>44086923</v>
      </c>
      <c r="B30" s="6" t="s">
        <v>75</v>
      </c>
      <c r="C30" t="s">
        <v>65</v>
      </c>
      <c r="D30" t="s">
        <v>24</v>
      </c>
      <c r="E30" t="s">
        <v>76</v>
      </c>
      <c r="F30" t="s">
        <v>26</v>
      </c>
      <c r="G30" t="s">
        <v>77</v>
      </c>
      <c r="H30" s="4">
        <v>45972</v>
      </c>
      <c r="I30" s="2">
        <v>12.69</v>
      </c>
    </row>
    <row r="31" spans="1:9">
      <c r="A31">
        <v>44087074</v>
      </c>
      <c r="B31" s="6" t="s">
        <v>78</v>
      </c>
      <c r="C31" t="s">
        <v>65</v>
      </c>
      <c r="D31" t="s">
        <v>24</v>
      </c>
      <c r="E31" t="s">
        <v>79</v>
      </c>
      <c r="F31" t="s">
        <v>26</v>
      </c>
      <c r="G31" t="s">
        <v>80</v>
      </c>
      <c r="H31" s="4">
        <v>45986</v>
      </c>
      <c r="I31" s="2">
        <v>48.32</v>
      </c>
    </row>
    <row r="32" spans="1:9">
      <c r="A32">
        <v>44086924</v>
      </c>
      <c r="B32" s="6" t="s">
        <v>81</v>
      </c>
      <c r="C32" t="s">
        <v>65</v>
      </c>
      <c r="D32" t="s">
        <v>66</v>
      </c>
      <c r="E32" t="s">
        <v>82</v>
      </c>
      <c r="F32" t="s">
        <v>68</v>
      </c>
      <c r="G32" t="s">
        <v>83</v>
      </c>
      <c r="H32" s="4">
        <v>45979</v>
      </c>
      <c r="I32" s="2">
        <v>14.12</v>
      </c>
    </row>
    <row r="33" spans="1:9">
      <c r="A33">
        <v>44086798</v>
      </c>
      <c r="B33" s="6" t="s">
        <v>84</v>
      </c>
      <c r="C33" t="s">
        <v>65</v>
      </c>
      <c r="D33" t="s">
        <v>24</v>
      </c>
      <c r="E33" t="s">
        <v>41</v>
      </c>
      <c r="F33" t="s">
        <v>26</v>
      </c>
      <c r="G33" t="s">
        <v>43</v>
      </c>
      <c r="H33" s="4">
        <v>45972</v>
      </c>
      <c r="I33" s="2">
        <v>1</v>
      </c>
    </row>
    <row r="34" spans="1:9">
      <c r="A34">
        <v>44086690</v>
      </c>
      <c r="B34" s="6" t="s">
        <v>85</v>
      </c>
      <c r="C34" t="s">
        <v>65</v>
      </c>
      <c r="D34" t="s">
        <v>71</v>
      </c>
      <c r="E34" t="s">
        <v>72</v>
      </c>
      <c r="F34" t="s">
        <v>73</v>
      </c>
      <c r="G34" t="s">
        <v>74</v>
      </c>
      <c r="H34" s="4">
        <v>45965</v>
      </c>
      <c r="I34" s="2">
        <v>533.66999999999996</v>
      </c>
    </row>
    <row r="35" spans="1:9">
      <c r="A35">
        <v>44086766</v>
      </c>
      <c r="B35" s="6" t="s">
        <v>86</v>
      </c>
      <c r="C35" t="s">
        <v>65</v>
      </c>
      <c r="D35" t="s">
        <v>24</v>
      </c>
      <c r="E35" t="s">
        <v>76</v>
      </c>
      <c r="F35" t="s">
        <v>26</v>
      </c>
      <c r="G35" t="s">
        <v>77</v>
      </c>
      <c r="H35" s="4">
        <v>45972</v>
      </c>
      <c r="I35" s="2">
        <v>49.98</v>
      </c>
    </row>
    <row r="36" spans="1:9">
      <c r="A36">
        <v>44086925</v>
      </c>
      <c r="B36" s="6" t="s">
        <v>87</v>
      </c>
      <c r="C36" t="s">
        <v>65</v>
      </c>
      <c r="D36" t="s">
        <v>24</v>
      </c>
      <c r="E36" t="s">
        <v>76</v>
      </c>
      <c r="F36" t="s">
        <v>26</v>
      </c>
      <c r="G36" t="s">
        <v>77</v>
      </c>
      <c r="H36" s="4">
        <v>45972</v>
      </c>
      <c r="I36" s="2">
        <v>8.74</v>
      </c>
    </row>
    <row r="37" spans="1:9">
      <c r="A37">
        <v>44086899</v>
      </c>
      <c r="B37" s="6" t="s">
        <v>88</v>
      </c>
      <c r="C37" t="s">
        <v>65</v>
      </c>
      <c r="D37" t="s">
        <v>71</v>
      </c>
      <c r="E37" t="s">
        <v>72</v>
      </c>
      <c r="F37" t="s">
        <v>73</v>
      </c>
      <c r="G37" t="s">
        <v>74</v>
      </c>
      <c r="H37" s="4">
        <v>45972</v>
      </c>
      <c r="I37" s="2">
        <v>290.83</v>
      </c>
    </row>
    <row r="38" spans="1:9">
      <c r="A38">
        <v>44086765</v>
      </c>
      <c r="B38" s="6" t="s">
        <v>89</v>
      </c>
      <c r="C38" t="s">
        <v>65</v>
      </c>
      <c r="D38" t="s">
        <v>24</v>
      </c>
      <c r="E38" t="s">
        <v>79</v>
      </c>
      <c r="F38" t="s">
        <v>26</v>
      </c>
      <c r="G38" t="s">
        <v>80</v>
      </c>
      <c r="H38" s="4">
        <v>45972</v>
      </c>
      <c r="I38" s="2">
        <v>12.09</v>
      </c>
    </row>
    <row r="39" spans="1:9">
      <c r="A39">
        <v>44087111</v>
      </c>
      <c r="B39" s="6" t="s">
        <v>90</v>
      </c>
      <c r="C39" t="s">
        <v>91</v>
      </c>
      <c r="D39" t="s">
        <v>66</v>
      </c>
      <c r="E39" t="s">
        <v>67</v>
      </c>
      <c r="F39" t="s">
        <v>68</v>
      </c>
      <c r="G39" t="s">
        <v>69</v>
      </c>
      <c r="H39" s="4">
        <v>45986</v>
      </c>
      <c r="I39" s="2">
        <v>1025</v>
      </c>
    </row>
    <row r="40" spans="1:9">
      <c r="A40">
        <v>44087111</v>
      </c>
      <c r="B40" s="6" t="s">
        <v>90</v>
      </c>
      <c r="C40" t="s">
        <v>91</v>
      </c>
      <c r="D40" t="s">
        <v>66</v>
      </c>
      <c r="E40" t="s">
        <v>92</v>
      </c>
      <c r="F40" t="s">
        <v>68</v>
      </c>
      <c r="G40" t="s">
        <v>93</v>
      </c>
      <c r="H40" s="4">
        <v>45986</v>
      </c>
      <c r="I40" s="2">
        <v>1250</v>
      </c>
    </row>
    <row r="41" spans="1:9">
      <c r="A41">
        <v>44087103</v>
      </c>
      <c r="B41" s="6">
        <v>8879</v>
      </c>
      <c r="C41" t="s">
        <v>94</v>
      </c>
      <c r="D41" t="s">
        <v>66</v>
      </c>
      <c r="E41" t="s">
        <v>95</v>
      </c>
      <c r="F41" t="s">
        <v>68</v>
      </c>
      <c r="G41" t="s">
        <v>96</v>
      </c>
      <c r="H41" s="4">
        <v>45986</v>
      </c>
      <c r="I41" s="2">
        <v>120</v>
      </c>
    </row>
    <row r="42" spans="1:9">
      <c r="A42">
        <v>44087103</v>
      </c>
      <c r="B42" s="6">
        <v>8879</v>
      </c>
      <c r="C42" t="s">
        <v>94</v>
      </c>
      <c r="D42" t="s">
        <v>66</v>
      </c>
      <c r="E42" t="s">
        <v>97</v>
      </c>
      <c r="F42" t="s">
        <v>68</v>
      </c>
      <c r="G42" t="s">
        <v>98</v>
      </c>
      <c r="H42" s="4">
        <v>45986</v>
      </c>
      <c r="I42" s="2">
        <v>283.8</v>
      </c>
    </row>
    <row r="43" spans="1:9">
      <c r="A43">
        <v>44086772</v>
      </c>
      <c r="B43" s="6">
        <v>20619</v>
      </c>
      <c r="C43" t="s">
        <v>99</v>
      </c>
      <c r="D43" t="s">
        <v>54</v>
      </c>
      <c r="E43" t="s">
        <v>100</v>
      </c>
      <c r="F43" t="s">
        <v>56</v>
      </c>
      <c r="G43" t="s">
        <v>101</v>
      </c>
      <c r="H43" s="4">
        <v>45972</v>
      </c>
      <c r="I43" s="2">
        <v>910</v>
      </c>
    </row>
    <row r="44" spans="1:9">
      <c r="A44">
        <v>44087036</v>
      </c>
      <c r="B44" s="6">
        <v>20643</v>
      </c>
      <c r="C44" t="s">
        <v>99</v>
      </c>
      <c r="D44" t="s">
        <v>54</v>
      </c>
      <c r="E44" t="s">
        <v>55</v>
      </c>
      <c r="F44" t="s">
        <v>56</v>
      </c>
      <c r="G44" t="s">
        <v>57</v>
      </c>
      <c r="H44" s="4">
        <v>45979</v>
      </c>
      <c r="I44" s="2">
        <v>200</v>
      </c>
    </row>
    <row r="45" spans="1:9">
      <c r="A45">
        <v>44086808</v>
      </c>
      <c r="B45" s="6">
        <v>30743</v>
      </c>
      <c r="C45" t="s">
        <v>102</v>
      </c>
      <c r="D45" t="s">
        <v>66</v>
      </c>
      <c r="E45" t="s">
        <v>67</v>
      </c>
      <c r="F45" t="s">
        <v>68</v>
      </c>
      <c r="G45" t="s">
        <v>69</v>
      </c>
      <c r="H45" s="4">
        <v>45979</v>
      </c>
      <c r="I45" s="2">
        <v>220</v>
      </c>
    </row>
    <row r="46" spans="1:9">
      <c r="A46">
        <v>44087024</v>
      </c>
      <c r="B46" s="6">
        <v>103511</v>
      </c>
      <c r="C46" t="s">
        <v>103</v>
      </c>
      <c r="D46" t="s">
        <v>104</v>
      </c>
      <c r="E46" t="s">
        <v>105</v>
      </c>
      <c r="F46" t="s">
        <v>106</v>
      </c>
      <c r="G46" t="s">
        <v>107</v>
      </c>
      <c r="H46" s="4">
        <v>45979</v>
      </c>
      <c r="I46" s="2">
        <v>148.05000000000001</v>
      </c>
    </row>
    <row r="47" spans="1:9">
      <c r="A47">
        <v>44086980</v>
      </c>
      <c r="B47" s="6" t="s">
        <v>108</v>
      </c>
      <c r="C47" t="s">
        <v>109</v>
      </c>
      <c r="D47" t="s">
        <v>110</v>
      </c>
      <c r="E47" t="s">
        <v>72</v>
      </c>
      <c r="F47" t="s">
        <v>111</v>
      </c>
      <c r="G47" t="s">
        <v>74</v>
      </c>
      <c r="H47" s="4">
        <v>45979</v>
      </c>
      <c r="I47" s="2">
        <v>700</v>
      </c>
    </row>
    <row r="48" spans="1:9">
      <c r="A48">
        <v>44086981</v>
      </c>
      <c r="B48" s="6" t="s">
        <v>112</v>
      </c>
      <c r="C48" t="s">
        <v>109</v>
      </c>
      <c r="D48" t="s">
        <v>110</v>
      </c>
      <c r="E48" t="s">
        <v>72</v>
      </c>
      <c r="F48" t="s">
        <v>111</v>
      </c>
      <c r="G48" t="s">
        <v>74</v>
      </c>
      <c r="H48" s="4">
        <v>45979</v>
      </c>
      <c r="I48" s="2">
        <v>700</v>
      </c>
    </row>
    <row r="49" spans="1:9">
      <c r="A49">
        <v>44086982</v>
      </c>
      <c r="B49" s="6" t="s">
        <v>113</v>
      </c>
      <c r="C49" t="s">
        <v>109</v>
      </c>
      <c r="D49" t="s">
        <v>110</v>
      </c>
      <c r="E49" t="s">
        <v>72</v>
      </c>
      <c r="F49" t="s">
        <v>111</v>
      </c>
      <c r="G49" t="s">
        <v>74</v>
      </c>
      <c r="H49" s="4">
        <v>45979</v>
      </c>
      <c r="I49" s="2">
        <v>700</v>
      </c>
    </row>
    <row r="50" spans="1:9">
      <c r="A50">
        <v>44086940</v>
      </c>
      <c r="B50" s="6">
        <v>440001395</v>
      </c>
      <c r="C50" t="s">
        <v>114</v>
      </c>
      <c r="D50" t="s">
        <v>115</v>
      </c>
      <c r="E50" t="s">
        <v>116</v>
      </c>
      <c r="F50" t="s">
        <v>117</v>
      </c>
      <c r="G50" t="s">
        <v>118</v>
      </c>
      <c r="H50" s="4">
        <v>45972</v>
      </c>
      <c r="I50" s="2">
        <v>99</v>
      </c>
    </row>
    <row r="51" spans="1:9">
      <c r="A51">
        <v>44086986</v>
      </c>
      <c r="B51" s="6" t="s">
        <v>119</v>
      </c>
      <c r="C51" t="s">
        <v>120</v>
      </c>
      <c r="D51" t="s">
        <v>121</v>
      </c>
      <c r="E51" t="s">
        <v>122</v>
      </c>
      <c r="F51" t="s">
        <v>123</v>
      </c>
      <c r="G51" t="s">
        <v>124</v>
      </c>
      <c r="H51" s="4">
        <v>45979</v>
      </c>
      <c r="I51" s="2">
        <v>11325.33</v>
      </c>
    </row>
    <row r="52" spans="1:9">
      <c r="A52">
        <v>44086959</v>
      </c>
      <c r="B52" s="6">
        <v>286682</v>
      </c>
      <c r="C52" t="s">
        <v>125</v>
      </c>
      <c r="D52" t="s">
        <v>126</v>
      </c>
      <c r="E52" t="s">
        <v>127</v>
      </c>
      <c r="F52" t="s">
        <v>128</v>
      </c>
      <c r="G52" t="s">
        <v>129</v>
      </c>
      <c r="H52" s="4">
        <v>45979</v>
      </c>
      <c r="I52" s="2">
        <v>75</v>
      </c>
    </row>
    <row r="53" spans="1:9">
      <c r="A53">
        <v>44087105</v>
      </c>
      <c r="B53" s="6" t="s">
        <v>130</v>
      </c>
      <c r="C53" t="s">
        <v>131</v>
      </c>
      <c r="D53" t="s">
        <v>29</v>
      </c>
      <c r="E53" t="s">
        <v>30</v>
      </c>
      <c r="F53" t="s">
        <v>31</v>
      </c>
      <c r="G53" t="s">
        <v>32</v>
      </c>
      <c r="H53" s="4">
        <v>45986</v>
      </c>
      <c r="I53" s="2">
        <v>650.58000000000004</v>
      </c>
    </row>
    <row r="54" spans="1:9">
      <c r="A54">
        <v>44086787</v>
      </c>
      <c r="B54" s="6" t="s">
        <v>132</v>
      </c>
      <c r="C54" t="s">
        <v>133</v>
      </c>
      <c r="D54" t="s">
        <v>71</v>
      </c>
      <c r="E54" t="s">
        <v>72</v>
      </c>
      <c r="F54" t="s">
        <v>73</v>
      </c>
      <c r="G54" t="s">
        <v>74</v>
      </c>
      <c r="H54" s="4">
        <v>45972</v>
      </c>
      <c r="I54" s="2">
        <v>493.75</v>
      </c>
    </row>
    <row r="55" spans="1:9">
      <c r="A55">
        <v>44087087</v>
      </c>
      <c r="B55" s="6" t="s">
        <v>134</v>
      </c>
      <c r="C55" t="s">
        <v>133</v>
      </c>
      <c r="D55" t="s">
        <v>71</v>
      </c>
      <c r="E55" t="s">
        <v>72</v>
      </c>
      <c r="F55" t="s">
        <v>73</v>
      </c>
      <c r="G55" t="s">
        <v>74</v>
      </c>
      <c r="H55" s="4">
        <v>45986</v>
      </c>
      <c r="I55" s="2">
        <v>595.84</v>
      </c>
    </row>
    <row r="56" spans="1:9">
      <c r="A56">
        <v>44087077</v>
      </c>
      <c r="B56" s="6" t="s">
        <v>135</v>
      </c>
      <c r="C56" t="s">
        <v>133</v>
      </c>
      <c r="D56" t="s">
        <v>71</v>
      </c>
      <c r="E56" t="s">
        <v>72</v>
      </c>
      <c r="F56" t="s">
        <v>73</v>
      </c>
      <c r="G56" t="s">
        <v>74</v>
      </c>
      <c r="H56" s="4">
        <v>45979</v>
      </c>
      <c r="I56" s="2">
        <v>585.54999999999995</v>
      </c>
    </row>
    <row r="57" spans="1:9">
      <c r="A57">
        <v>44087084</v>
      </c>
      <c r="B57" s="6" t="s">
        <v>136</v>
      </c>
      <c r="C57" t="s">
        <v>133</v>
      </c>
      <c r="D57" t="s">
        <v>71</v>
      </c>
      <c r="E57" t="s">
        <v>72</v>
      </c>
      <c r="F57" t="s">
        <v>73</v>
      </c>
      <c r="G57" t="s">
        <v>74</v>
      </c>
      <c r="H57" s="4">
        <v>45986</v>
      </c>
      <c r="I57" s="2">
        <v>619.85</v>
      </c>
    </row>
    <row r="58" spans="1:9">
      <c r="A58">
        <v>44086855</v>
      </c>
      <c r="B58" s="6">
        <v>1597018</v>
      </c>
      <c r="C58" t="s">
        <v>137</v>
      </c>
      <c r="D58" t="s">
        <v>138</v>
      </c>
      <c r="E58" t="s">
        <v>139</v>
      </c>
      <c r="F58" t="s">
        <v>140</v>
      </c>
      <c r="G58" t="s">
        <v>141</v>
      </c>
      <c r="H58" s="4">
        <v>45972</v>
      </c>
      <c r="I58" s="2">
        <v>42.96</v>
      </c>
    </row>
    <row r="59" spans="1:9">
      <c r="A59">
        <v>44086856</v>
      </c>
      <c r="B59" s="6">
        <v>1597027</v>
      </c>
      <c r="C59" t="s">
        <v>137</v>
      </c>
      <c r="D59" t="s">
        <v>138</v>
      </c>
      <c r="E59" t="s">
        <v>142</v>
      </c>
      <c r="F59" t="s">
        <v>140</v>
      </c>
      <c r="G59" t="s">
        <v>143</v>
      </c>
      <c r="H59" s="4">
        <v>45972</v>
      </c>
      <c r="I59" s="2">
        <v>50.14</v>
      </c>
    </row>
    <row r="60" spans="1:9">
      <c r="A60">
        <v>44086650</v>
      </c>
      <c r="B60" s="6">
        <v>1597028</v>
      </c>
      <c r="C60" t="s">
        <v>137</v>
      </c>
      <c r="D60" t="s">
        <v>138</v>
      </c>
      <c r="E60" t="s">
        <v>76</v>
      </c>
      <c r="F60" t="s">
        <v>140</v>
      </c>
      <c r="G60" t="s">
        <v>77</v>
      </c>
      <c r="H60" s="4">
        <v>45965</v>
      </c>
      <c r="I60" s="2">
        <v>99.73</v>
      </c>
    </row>
    <row r="61" spans="1:9">
      <c r="A61">
        <v>44086857</v>
      </c>
      <c r="B61" s="6">
        <v>1597048</v>
      </c>
      <c r="C61" t="s">
        <v>137</v>
      </c>
      <c r="D61" t="s">
        <v>138</v>
      </c>
      <c r="E61" t="s">
        <v>144</v>
      </c>
      <c r="F61" t="s">
        <v>140</v>
      </c>
      <c r="G61" t="s">
        <v>145</v>
      </c>
      <c r="H61" s="4">
        <v>45972</v>
      </c>
      <c r="I61" s="2">
        <v>1012.79</v>
      </c>
    </row>
    <row r="62" spans="1:9">
      <c r="A62">
        <v>44086858</v>
      </c>
      <c r="B62" s="6">
        <v>1597062</v>
      </c>
      <c r="C62" t="s">
        <v>137</v>
      </c>
      <c r="D62" t="s">
        <v>138</v>
      </c>
      <c r="E62" t="s">
        <v>139</v>
      </c>
      <c r="F62" t="s">
        <v>140</v>
      </c>
      <c r="G62" t="s">
        <v>141</v>
      </c>
      <c r="H62" s="4">
        <v>45972</v>
      </c>
      <c r="I62" s="2">
        <v>97.25</v>
      </c>
    </row>
    <row r="63" spans="1:9">
      <c r="A63">
        <v>44086859</v>
      </c>
      <c r="B63" s="6">
        <v>1623105</v>
      </c>
      <c r="C63" t="s">
        <v>137</v>
      </c>
      <c r="D63" t="s">
        <v>138</v>
      </c>
      <c r="E63" t="s">
        <v>139</v>
      </c>
      <c r="F63" t="s">
        <v>140</v>
      </c>
      <c r="G63" t="s">
        <v>141</v>
      </c>
      <c r="H63" s="4">
        <v>45972</v>
      </c>
      <c r="I63" s="2">
        <v>22.55</v>
      </c>
    </row>
    <row r="64" spans="1:9">
      <c r="A64">
        <v>44086651</v>
      </c>
      <c r="B64" s="6">
        <v>1623115</v>
      </c>
      <c r="C64" t="s">
        <v>137</v>
      </c>
      <c r="D64" t="s">
        <v>138</v>
      </c>
      <c r="E64" t="s">
        <v>76</v>
      </c>
      <c r="F64" t="s">
        <v>140</v>
      </c>
      <c r="G64" t="s">
        <v>77</v>
      </c>
      <c r="H64" s="4">
        <v>45965</v>
      </c>
      <c r="I64" s="2">
        <v>97.72</v>
      </c>
    </row>
    <row r="65" spans="1:9">
      <c r="A65">
        <v>44086860</v>
      </c>
      <c r="B65" s="6">
        <v>1623135</v>
      </c>
      <c r="C65" t="s">
        <v>137</v>
      </c>
      <c r="D65" t="s">
        <v>138</v>
      </c>
      <c r="E65" t="s">
        <v>144</v>
      </c>
      <c r="F65" t="s">
        <v>140</v>
      </c>
      <c r="G65" t="s">
        <v>145</v>
      </c>
      <c r="H65" s="4">
        <v>45972</v>
      </c>
      <c r="I65" s="2">
        <v>800.37</v>
      </c>
    </row>
    <row r="66" spans="1:9">
      <c r="A66">
        <v>44086861</v>
      </c>
      <c r="B66" s="6">
        <v>1623149</v>
      </c>
      <c r="C66" t="s">
        <v>137</v>
      </c>
      <c r="D66" t="s">
        <v>138</v>
      </c>
      <c r="E66" t="s">
        <v>139</v>
      </c>
      <c r="F66" t="s">
        <v>140</v>
      </c>
      <c r="G66" t="s">
        <v>141</v>
      </c>
      <c r="H66" s="4">
        <v>45972</v>
      </c>
      <c r="I66" s="2">
        <v>62.07</v>
      </c>
    </row>
    <row r="67" spans="1:9">
      <c r="A67">
        <v>44086652</v>
      </c>
      <c r="B67" s="6">
        <v>1649920</v>
      </c>
      <c r="C67" t="s">
        <v>137</v>
      </c>
      <c r="D67" t="s">
        <v>138</v>
      </c>
      <c r="E67" t="s">
        <v>146</v>
      </c>
      <c r="F67" t="s">
        <v>140</v>
      </c>
      <c r="G67" t="s">
        <v>147</v>
      </c>
      <c r="H67" s="4">
        <v>45986</v>
      </c>
      <c r="I67" s="2">
        <v>2506.5100000000002</v>
      </c>
    </row>
    <row r="68" spans="1:9">
      <c r="A68">
        <v>44086653</v>
      </c>
      <c r="B68" s="6">
        <v>1649924</v>
      </c>
      <c r="C68" t="s">
        <v>137</v>
      </c>
      <c r="D68" t="s">
        <v>138</v>
      </c>
      <c r="E68" t="s">
        <v>67</v>
      </c>
      <c r="F68" t="s">
        <v>140</v>
      </c>
      <c r="G68" t="s">
        <v>69</v>
      </c>
      <c r="H68" s="4">
        <v>45965</v>
      </c>
      <c r="I68" s="2">
        <v>2900.58</v>
      </c>
    </row>
    <row r="69" spans="1:9">
      <c r="A69">
        <v>44086654</v>
      </c>
      <c r="B69" s="6">
        <v>1649925</v>
      </c>
      <c r="C69" t="s">
        <v>137</v>
      </c>
      <c r="D69" t="s">
        <v>138</v>
      </c>
      <c r="E69" t="s">
        <v>82</v>
      </c>
      <c r="F69" t="s">
        <v>140</v>
      </c>
      <c r="G69" t="s">
        <v>83</v>
      </c>
      <c r="H69" s="4">
        <v>45965</v>
      </c>
      <c r="I69" s="2">
        <v>1982.44</v>
      </c>
    </row>
    <row r="70" spans="1:9">
      <c r="A70">
        <v>44086655</v>
      </c>
      <c r="B70" s="6">
        <v>1649926</v>
      </c>
      <c r="C70" t="s">
        <v>137</v>
      </c>
      <c r="D70" t="s">
        <v>138</v>
      </c>
      <c r="E70" t="s">
        <v>144</v>
      </c>
      <c r="F70" t="s">
        <v>140</v>
      </c>
      <c r="G70" t="s">
        <v>145</v>
      </c>
      <c r="H70" s="4">
        <v>45965</v>
      </c>
      <c r="I70" s="2">
        <v>524.62</v>
      </c>
    </row>
    <row r="71" spans="1:9">
      <c r="A71">
        <v>44086656</v>
      </c>
      <c r="B71" s="6">
        <v>1654993</v>
      </c>
      <c r="C71" t="s">
        <v>137</v>
      </c>
      <c r="D71" t="s">
        <v>138</v>
      </c>
      <c r="E71" t="s">
        <v>148</v>
      </c>
      <c r="F71" t="s">
        <v>140</v>
      </c>
      <c r="G71" t="s">
        <v>149</v>
      </c>
      <c r="H71" s="4">
        <v>45965</v>
      </c>
      <c r="I71" s="2">
        <v>55.13</v>
      </c>
    </row>
    <row r="72" spans="1:9">
      <c r="A72">
        <v>44086657</v>
      </c>
      <c r="B72" s="6">
        <v>1654994</v>
      </c>
      <c r="C72" t="s">
        <v>137</v>
      </c>
      <c r="D72" t="s">
        <v>138</v>
      </c>
      <c r="E72" t="s">
        <v>144</v>
      </c>
      <c r="F72" t="s">
        <v>140</v>
      </c>
      <c r="G72" t="s">
        <v>145</v>
      </c>
      <c r="H72" s="4">
        <v>45965</v>
      </c>
      <c r="I72" s="2">
        <v>43.83</v>
      </c>
    </row>
    <row r="73" spans="1:9">
      <c r="A73">
        <v>44086658</v>
      </c>
      <c r="B73" s="6">
        <v>1654995</v>
      </c>
      <c r="C73" t="s">
        <v>137</v>
      </c>
      <c r="D73" t="s">
        <v>138</v>
      </c>
      <c r="E73" t="s">
        <v>139</v>
      </c>
      <c r="F73" t="s">
        <v>140</v>
      </c>
      <c r="G73" t="s">
        <v>141</v>
      </c>
      <c r="H73" s="4">
        <v>45965</v>
      </c>
      <c r="I73" s="2">
        <v>97.11</v>
      </c>
    </row>
    <row r="74" spans="1:9">
      <c r="A74">
        <v>44086659</v>
      </c>
      <c r="B74" s="6">
        <v>1654998</v>
      </c>
      <c r="C74" t="s">
        <v>137</v>
      </c>
      <c r="D74" t="s">
        <v>138</v>
      </c>
      <c r="E74" t="s">
        <v>139</v>
      </c>
      <c r="F74" t="s">
        <v>140</v>
      </c>
      <c r="G74" t="s">
        <v>141</v>
      </c>
      <c r="H74" s="4">
        <v>45965</v>
      </c>
      <c r="I74" s="2">
        <v>98.88</v>
      </c>
    </row>
    <row r="75" spans="1:9">
      <c r="A75">
        <v>44086660</v>
      </c>
      <c r="B75" s="6">
        <v>1654999</v>
      </c>
      <c r="C75" t="s">
        <v>137</v>
      </c>
      <c r="D75" t="s">
        <v>138</v>
      </c>
      <c r="E75" t="s">
        <v>139</v>
      </c>
      <c r="F75" t="s">
        <v>140</v>
      </c>
      <c r="G75" t="s">
        <v>141</v>
      </c>
      <c r="H75" s="4">
        <v>45965</v>
      </c>
      <c r="I75" s="2">
        <v>99.66</v>
      </c>
    </row>
    <row r="76" spans="1:9">
      <c r="A76">
        <v>44086661</v>
      </c>
      <c r="B76" s="6">
        <v>1655001</v>
      </c>
      <c r="C76" t="s">
        <v>137</v>
      </c>
      <c r="D76" t="s">
        <v>138</v>
      </c>
      <c r="E76" t="s">
        <v>139</v>
      </c>
      <c r="F76" t="s">
        <v>140</v>
      </c>
      <c r="G76" t="s">
        <v>141</v>
      </c>
      <c r="H76" s="4">
        <v>45965</v>
      </c>
      <c r="I76" s="2">
        <v>89.17</v>
      </c>
    </row>
    <row r="77" spans="1:9">
      <c r="A77">
        <v>44086662</v>
      </c>
      <c r="B77" s="6">
        <v>1655002</v>
      </c>
      <c r="C77" t="s">
        <v>137</v>
      </c>
      <c r="D77" t="s">
        <v>138</v>
      </c>
      <c r="E77" t="s">
        <v>139</v>
      </c>
      <c r="F77" t="s">
        <v>140</v>
      </c>
      <c r="G77" t="s">
        <v>141</v>
      </c>
      <c r="H77" s="4">
        <v>45965</v>
      </c>
      <c r="I77" s="2">
        <v>46.31</v>
      </c>
    </row>
    <row r="78" spans="1:9">
      <c r="A78">
        <v>44086663</v>
      </c>
      <c r="B78" s="6">
        <v>1655004</v>
      </c>
      <c r="C78" t="s">
        <v>137</v>
      </c>
      <c r="D78" t="s">
        <v>138</v>
      </c>
      <c r="E78" t="s">
        <v>139</v>
      </c>
      <c r="F78" t="s">
        <v>140</v>
      </c>
      <c r="G78" t="s">
        <v>141</v>
      </c>
      <c r="H78" s="4">
        <v>45965</v>
      </c>
      <c r="I78" s="2">
        <v>82.58</v>
      </c>
    </row>
    <row r="79" spans="1:9">
      <c r="A79">
        <v>44086664</v>
      </c>
      <c r="B79" s="6">
        <v>1655009</v>
      </c>
      <c r="C79" t="s">
        <v>137</v>
      </c>
      <c r="D79" t="s">
        <v>138</v>
      </c>
      <c r="E79" t="s">
        <v>150</v>
      </c>
      <c r="F79" t="s">
        <v>140</v>
      </c>
      <c r="G79" t="s">
        <v>151</v>
      </c>
      <c r="H79" s="4">
        <v>45965</v>
      </c>
      <c r="I79" s="2">
        <v>86.83</v>
      </c>
    </row>
    <row r="80" spans="1:9">
      <c r="A80">
        <v>44086665</v>
      </c>
      <c r="B80" s="6">
        <v>1655011</v>
      </c>
      <c r="C80" t="s">
        <v>137</v>
      </c>
      <c r="D80" t="s">
        <v>138</v>
      </c>
      <c r="E80" t="s">
        <v>76</v>
      </c>
      <c r="F80" t="s">
        <v>140</v>
      </c>
      <c r="G80" t="s">
        <v>77</v>
      </c>
      <c r="H80" s="4">
        <v>45965</v>
      </c>
      <c r="I80" s="2">
        <v>96.51</v>
      </c>
    </row>
    <row r="81" spans="1:9">
      <c r="A81">
        <v>44086628</v>
      </c>
      <c r="B81" s="6">
        <v>1655015</v>
      </c>
      <c r="C81" t="s">
        <v>137</v>
      </c>
      <c r="D81" t="s">
        <v>138</v>
      </c>
      <c r="E81" t="s">
        <v>139</v>
      </c>
      <c r="F81" t="s">
        <v>140</v>
      </c>
      <c r="G81" t="s">
        <v>141</v>
      </c>
      <c r="H81" s="4">
        <v>45965</v>
      </c>
      <c r="I81" s="2">
        <v>100.63</v>
      </c>
    </row>
    <row r="82" spans="1:9">
      <c r="A82">
        <v>44086629</v>
      </c>
      <c r="B82" s="6">
        <v>1655016</v>
      </c>
      <c r="C82" t="s">
        <v>137</v>
      </c>
      <c r="D82" t="s">
        <v>138</v>
      </c>
      <c r="E82" t="s">
        <v>76</v>
      </c>
      <c r="F82" t="s">
        <v>140</v>
      </c>
      <c r="G82" t="s">
        <v>77</v>
      </c>
      <c r="H82" s="4">
        <v>45965</v>
      </c>
      <c r="I82" s="2">
        <v>115.82</v>
      </c>
    </row>
    <row r="83" spans="1:9">
      <c r="A83">
        <v>44086630</v>
      </c>
      <c r="B83" s="6">
        <v>1655022</v>
      </c>
      <c r="C83" t="s">
        <v>137</v>
      </c>
      <c r="D83" t="s">
        <v>138</v>
      </c>
      <c r="E83" t="s">
        <v>152</v>
      </c>
      <c r="F83" t="s">
        <v>140</v>
      </c>
      <c r="G83" t="s">
        <v>153</v>
      </c>
      <c r="H83" s="4">
        <v>45965</v>
      </c>
      <c r="I83" s="2">
        <v>132.02000000000001</v>
      </c>
    </row>
    <row r="84" spans="1:9">
      <c r="A84">
        <v>44086631</v>
      </c>
      <c r="B84" s="6">
        <v>1655023</v>
      </c>
      <c r="C84" t="s">
        <v>137</v>
      </c>
      <c r="D84" t="s">
        <v>138</v>
      </c>
      <c r="E84" t="s">
        <v>152</v>
      </c>
      <c r="F84" t="s">
        <v>140</v>
      </c>
      <c r="G84" t="s">
        <v>153</v>
      </c>
      <c r="H84" s="4">
        <v>45965</v>
      </c>
      <c r="I84" s="2">
        <v>48.61</v>
      </c>
    </row>
    <row r="85" spans="1:9">
      <c r="A85">
        <v>44086632</v>
      </c>
      <c r="B85" s="6">
        <v>1655025</v>
      </c>
      <c r="C85" t="s">
        <v>137</v>
      </c>
      <c r="D85" t="s">
        <v>138</v>
      </c>
      <c r="E85" t="s">
        <v>148</v>
      </c>
      <c r="F85" t="s">
        <v>140</v>
      </c>
      <c r="G85" t="s">
        <v>149</v>
      </c>
      <c r="H85" s="4">
        <v>45965</v>
      </c>
      <c r="I85" s="2">
        <v>78.55</v>
      </c>
    </row>
    <row r="86" spans="1:9">
      <c r="A86">
        <v>44086862</v>
      </c>
      <c r="B86" s="6">
        <v>1655031</v>
      </c>
      <c r="C86" t="s">
        <v>137</v>
      </c>
      <c r="D86" t="s">
        <v>138</v>
      </c>
      <c r="E86" t="s">
        <v>144</v>
      </c>
      <c r="F86" t="s">
        <v>140</v>
      </c>
      <c r="G86" t="s">
        <v>145</v>
      </c>
      <c r="H86" s="4">
        <v>45972</v>
      </c>
      <c r="I86" s="2">
        <v>911.01</v>
      </c>
    </row>
    <row r="87" spans="1:9">
      <c r="A87">
        <v>44086633</v>
      </c>
      <c r="B87" s="6">
        <v>1655033</v>
      </c>
      <c r="C87" t="s">
        <v>137</v>
      </c>
      <c r="D87" t="s">
        <v>138</v>
      </c>
      <c r="E87" t="s">
        <v>139</v>
      </c>
      <c r="F87" t="s">
        <v>140</v>
      </c>
      <c r="G87" t="s">
        <v>141</v>
      </c>
      <c r="H87" s="4">
        <v>45965</v>
      </c>
      <c r="I87" s="2">
        <v>178.1</v>
      </c>
    </row>
    <row r="88" spans="1:9">
      <c r="A88">
        <v>44086634</v>
      </c>
      <c r="B88" s="6">
        <v>1655034</v>
      </c>
      <c r="C88" t="s">
        <v>137</v>
      </c>
      <c r="D88" t="s">
        <v>138</v>
      </c>
      <c r="E88" t="s">
        <v>139</v>
      </c>
      <c r="F88" t="s">
        <v>140</v>
      </c>
      <c r="G88" t="s">
        <v>141</v>
      </c>
      <c r="H88" s="4">
        <v>45965</v>
      </c>
      <c r="I88" s="2">
        <v>88.33</v>
      </c>
    </row>
    <row r="89" spans="1:9">
      <c r="A89">
        <v>44086635</v>
      </c>
      <c r="B89" s="6">
        <v>1655037</v>
      </c>
      <c r="C89" t="s">
        <v>137</v>
      </c>
      <c r="D89" t="s">
        <v>138</v>
      </c>
      <c r="E89" t="s">
        <v>139</v>
      </c>
      <c r="F89" t="s">
        <v>140</v>
      </c>
      <c r="G89" t="s">
        <v>141</v>
      </c>
      <c r="H89" s="4">
        <v>45965</v>
      </c>
      <c r="I89" s="2">
        <v>228.86</v>
      </c>
    </row>
    <row r="90" spans="1:9">
      <c r="A90">
        <v>44086636</v>
      </c>
      <c r="B90" s="6">
        <v>1655041</v>
      </c>
      <c r="C90" t="s">
        <v>137</v>
      </c>
      <c r="D90" t="s">
        <v>138</v>
      </c>
      <c r="E90" t="s">
        <v>152</v>
      </c>
      <c r="F90" t="s">
        <v>140</v>
      </c>
      <c r="G90" t="s">
        <v>153</v>
      </c>
      <c r="H90" s="4">
        <v>45965</v>
      </c>
      <c r="I90" s="2">
        <v>169.5</v>
      </c>
    </row>
    <row r="91" spans="1:9">
      <c r="A91">
        <v>44086863</v>
      </c>
      <c r="B91" s="6">
        <v>1655045</v>
      </c>
      <c r="C91" t="s">
        <v>137</v>
      </c>
      <c r="D91" t="s">
        <v>138</v>
      </c>
      <c r="E91" t="s">
        <v>139</v>
      </c>
      <c r="F91" t="s">
        <v>140</v>
      </c>
      <c r="G91" t="s">
        <v>141</v>
      </c>
      <c r="H91" s="4">
        <v>45972</v>
      </c>
      <c r="I91" s="2">
        <v>65.11</v>
      </c>
    </row>
    <row r="92" spans="1:9">
      <c r="A92">
        <v>44086637</v>
      </c>
      <c r="B92" s="6">
        <v>1655062</v>
      </c>
      <c r="C92" t="s">
        <v>137</v>
      </c>
      <c r="D92" t="s">
        <v>138</v>
      </c>
      <c r="E92" t="s">
        <v>139</v>
      </c>
      <c r="F92" t="s">
        <v>140</v>
      </c>
      <c r="G92" t="s">
        <v>141</v>
      </c>
      <c r="H92" s="4">
        <v>45965</v>
      </c>
      <c r="I92" s="2">
        <v>44.96</v>
      </c>
    </row>
    <row r="93" spans="1:9">
      <c r="A93">
        <v>44086638</v>
      </c>
      <c r="B93" s="6">
        <v>1655065</v>
      </c>
      <c r="C93" t="s">
        <v>137</v>
      </c>
      <c r="D93" t="s">
        <v>138</v>
      </c>
      <c r="E93" t="s">
        <v>150</v>
      </c>
      <c r="F93" t="s">
        <v>140</v>
      </c>
      <c r="G93" t="s">
        <v>151</v>
      </c>
      <c r="H93" s="4">
        <v>45965</v>
      </c>
      <c r="I93" s="2">
        <v>52.81</v>
      </c>
    </row>
    <row r="94" spans="1:9">
      <c r="A94">
        <v>44086864</v>
      </c>
      <c r="B94" s="6">
        <v>1673441</v>
      </c>
      <c r="C94" t="s">
        <v>137</v>
      </c>
      <c r="D94" t="s">
        <v>138</v>
      </c>
      <c r="E94" t="s">
        <v>139</v>
      </c>
      <c r="F94" t="s">
        <v>140</v>
      </c>
      <c r="G94" t="s">
        <v>141</v>
      </c>
      <c r="H94" s="4">
        <v>45972</v>
      </c>
      <c r="I94" s="2">
        <v>35.11</v>
      </c>
    </row>
    <row r="95" spans="1:9">
      <c r="A95">
        <v>44086639</v>
      </c>
      <c r="B95" s="6">
        <v>1673444</v>
      </c>
      <c r="C95" t="s">
        <v>137</v>
      </c>
      <c r="D95" t="s">
        <v>138</v>
      </c>
      <c r="E95" t="s">
        <v>76</v>
      </c>
      <c r="F95" t="s">
        <v>140</v>
      </c>
      <c r="G95" t="s">
        <v>77</v>
      </c>
      <c r="H95" s="4">
        <v>45965</v>
      </c>
      <c r="I95" s="2">
        <v>93.01</v>
      </c>
    </row>
    <row r="96" spans="1:9">
      <c r="A96">
        <v>44086865</v>
      </c>
      <c r="B96" s="6">
        <v>1673446</v>
      </c>
      <c r="C96" t="s">
        <v>137</v>
      </c>
      <c r="D96" t="s">
        <v>138</v>
      </c>
      <c r="E96" t="s">
        <v>144</v>
      </c>
      <c r="F96" t="s">
        <v>140</v>
      </c>
      <c r="G96" t="s">
        <v>145</v>
      </c>
      <c r="H96" s="4">
        <v>45972</v>
      </c>
      <c r="I96" s="2">
        <v>1161.1500000000001</v>
      </c>
    </row>
    <row r="97" spans="1:9">
      <c r="A97">
        <v>44086866</v>
      </c>
      <c r="B97" s="6">
        <v>1673451</v>
      </c>
      <c r="C97" t="s">
        <v>137</v>
      </c>
      <c r="D97" t="s">
        <v>138</v>
      </c>
      <c r="E97" t="s">
        <v>139</v>
      </c>
      <c r="F97" t="s">
        <v>140</v>
      </c>
      <c r="G97" t="s">
        <v>141</v>
      </c>
      <c r="H97" s="4">
        <v>45972</v>
      </c>
      <c r="I97" s="2">
        <v>59.73</v>
      </c>
    </row>
    <row r="98" spans="1:9">
      <c r="A98">
        <v>44086640</v>
      </c>
      <c r="B98" s="6">
        <v>1687521</v>
      </c>
      <c r="C98" t="s">
        <v>137</v>
      </c>
      <c r="D98" t="s">
        <v>138</v>
      </c>
      <c r="E98" t="s">
        <v>148</v>
      </c>
      <c r="F98" t="s">
        <v>140</v>
      </c>
      <c r="G98" t="s">
        <v>149</v>
      </c>
      <c r="H98" s="4">
        <v>45965</v>
      </c>
      <c r="I98" s="2">
        <v>55.16</v>
      </c>
    </row>
    <row r="99" spans="1:9">
      <c r="A99">
        <v>44086641</v>
      </c>
      <c r="B99" s="6">
        <v>1687522</v>
      </c>
      <c r="C99" t="s">
        <v>137</v>
      </c>
      <c r="D99" t="s">
        <v>138</v>
      </c>
      <c r="E99" t="s">
        <v>144</v>
      </c>
      <c r="F99" t="s">
        <v>140</v>
      </c>
      <c r="G99" t="s">
        <v>145</v>
      </c>
      <c r="H99" s="4">
        <v>45965</v>
      </c>
      <c r="I99" s="2">
        <v>43.83</v>
      </c>
    </row>
    <row r="100" spans="1:9">
      <c r="A100">
        <v>44086642</v>
      </c>
      <c r="B100" s="6">
        <v>1687523</v>
      </c>
      <c r="C100" t="s">
        <v>137</v>
      </c>
      <c r="D100" t="s">
        <v>138</v>
      </c>
      <c r="E100" t="s">
        <v>139</v>
      </c>
      <c r="F100" t="s">
        <v>140</v>
      </c>
      <c r="G100" t="s">
        <v>141</v>
      </c>
      <c r="H100" s="4">
        <v>45965</v>
      </c>
      <c r="I100" s="2">
        <v>98.58</v>
      </c>
    </row>
    <row r="101" spans="1:9">
      <c r="A101">
        <v>44086643</v>
      </c>
      <c r="B101" s="6">
        <v>1687526</v>
      </c>
      <c r="C101" t="s">
        <v>137</v>
      </c>
      <c r="D101" t="s">
        <v>138</v>
      </c>
      <c r="E101" t="s">
        <v>139</v>
      </c>
      <c r="F101" t="s">
        <v>140</v>
      </c>
      <c r="G101" t="s">
        <v>141</v>
      </c>
      <c r="H101" s="4">
        <v>45965</v>
      </c>
      <c r="I101" s="2">
        <v>100.18</v>
      </c>
    </row>
    <row r="102" spans="1:9">
      <c r="A102">
        <v>44086867</v>
      </c>
      <c r="B102" s="6">
        <v>1687527</v>
      </c>
      <c r="C102" t="s">
        <v>137</v>
      </c>
      <c r="D102" t="s">
        <v>138</v>
      </c>
      <c r="E102" t="s">
        <v>139</v>
      </c>
      <c r="F102" t="s">
        <v>140</v>
      </c>
      <c r="G102" t="s">
        <v>141</v>
      </c>
      <c r="H102" s="4">
        <v>45972</v>
      </c>
      <c r="I102" s="2">
        <v>51.04</v>
      </c>
    </row>
    <row r="103" spans="1:9">
      <c r="A103">
        <v>44086644</v>
      </c>
      <c r="B103" s="6">
        <v>1687529</v>
      </c>
      <c r="C103" t="s">
        <v>137</v>
      </c>
      <c r="D103" t="s">
        <v>138</v>
      </c>
      <c r="E103" t="s">
        <v>139</v>
      </c>
      <c r="F103" t="s">
        <v>140</v>
      </c>
      <c r="G103" t="s">
        <v>141</v>
      </c>
      <c r="H103" s="4">
        <v>45965</v>
      </c>
      <c r="I103" s="2">
        <v>88.97</v>
      </c>
    </row>
    <row r="104" spans="1:9">
      <c r="A104">
        <v>44086645</v>
      </c>
      <c r="B104" s="6">
        <v>1687530</v>
      </c>
      <c r="C104" t="s">
        <v>137</v>
      </c>
      <c r="D104" t="s">
        <v>138</v>
      </c>
      <c r="E104" t="s">
        <v>139</v>
      </c>
      <c r="F104" t="s">
        <v>140</v>
      </c>
      <c r="G104" t="s">
        <v>141</v>
      </c>
      <c r="H104" s="4">
        <v>45965</v>
      </c>
      <c r="I104" s="2">
        <v>46.25</v>
      </c>
    </row>
    <row r="105" spans="1:9">
      <c r="A105">
        <v>44086646</v>
      </c>
      <c r="B105" s="6">
        <v>1687532</v>
      </c>
      <c r="C105" t="s">
        <v>137</v>
      </c>
      <c r="D105" t="s">
        <v>138</v>
      </c>
      <c r="E105" t="s">
        <v>139</v>
      </c>
      <c r="F105" t="s">
        <v>140</v>
      </c>
      <c r="G105" t="s">
        <v>141</v>
      </c>
      <c r="H105" s="4">
        <v>45965</v>
      </c>
      <c r="I105" s="2">
        <v>81.739999999999995</v>
      </c>
    </row>
    <row r="106" spans="1:9">
      <c r="A106">
        <v>44086647</v>
      </c>
      <c r="B106" s="6">
        <v>1687537</v>
      </c>
      <c r="C106" t="s">
        <v>137</v>
      </c>
      <c r="D106" t="s">
        <v>138</v>
      </c>
      <c r="E106" t="s">
        <v>150</v>
      </c>
      <c r="F106" t="s">
        <v>140</v>
      </c>
      <c r="G106" t="s">
        <v>151</v>
      </c>
      <c r="H106" s="4">
        <v>45965</v>
      </c>
      <c r="I106" s="2">
        <v>85.88</v>
      </c>
    </row>
    <row r="107" spans="1:9">
      <c r="A107">
        <v>44086648</v>
      </c>
      <c r="B107" s="6">
        <v>1687539</v>
      </c>
      <c r="C107" t="s">
        <v>137</v>
      </c>
      <c r="D107" t="s">
        <v>138</v>
      </c>
      <c r="E107" t="s">
        <v>76</v>
      </c>
      <c r="F107" t="s">
        <v>140</v>
      </c>
      <c r="G107" t="s">
        <v>77</v>
      </c>
      <c r="H107" s="4">
        <v>45965</v>
      </c>
      <c r="I107" s="2">
        <v>95.25</v>
      </c>
    </row>
    <row r="108" spans="1:9">
      <c r="A108">
        <v>44086649</v>
      </c>
      <c r="B108" s="6">
        <v>1687543</v>
      </c>
      <c r="C108" t="s">
        <v>137</v>
      </c>
      <c r="D108" t="s">
        <v>138</v>
      </c>
      <c r="E108" t="s">
        <v>139</v>
      </c>
      <c r="F108" t="s">
        <v>140</v>
      </c>
      <c r="G108" t="s">
        <v>141</v>
      </c>
      <c r="H108" s="4">
        <v>45965</v>
      </c>
      <c r="I108" s="2">
        <v>101.02</v>
      </c>
    </row>
    <row r="109" spans="1:9">
      <c r="A109">
        <v>44086666</v>
      </c>
      <c r="B109" s="6">
        <v>1687544</v>
      </c>
      <c r="C109" t="s">
        <v>137</v>
      </c>
      <c r="D109" t="s">
        <v>138</v>
      </c>
      <c r="E109" t="s">
        <v>76</v>
      </c>
      <c r="F109" t="s">
        <v>140</v>
      </c>
      <c r="G109" t="s">
        <v>77</v>
      </c>
      <c r="H109" s="4">
        <v>45965</v>
      </c>
      <c r="I109" s="2">
        <v>114.23</v>
      </c>
    </row>
    <row r="110" spans="1:9">
      <c r="A110">
        <v>44086667</v>
      </c>
      <c r="B110" s="6">
        <v>1687550</v>
      </c>
      <c r="C110" t="s">
        <v>137</v>
      </c>
      <c r="D110" t="s">
        <v>138</v>
      </c>
      <c r="E110" t="s">
        <v>152</v>
      </c>
      <c r="F110" t="s">
        <v>140</v>
      </c>
      <c r="G110" t="s">
        <v>153</v>
      </c>
      <c r="H110" s="4">
        <v>45965</v>
      </c>
      <c r="I110" s="2">
        <v>132.02000000000001</v>
      </c>
    </row>
    <row r="111" spans="1:9">
      <c r="A111">
        <v>44086668</v>
      </c>
      <c r="B111" s="6">
        <v>1687551</v>
      </c>
      <c r="C111" t="s">
        <v>137</v>
      </c>
      <c r="D111" t="s">
        <v>138</v>
      </c>
      <c r="E111" t="s">
        <v>152</v>
      </c>
      <c r="F111" t="s">
        <v>140</v>
      </c>
      <c r="G111" t="s">
        <v>153</v>
      </c>
      <c r="H111" s="4">
        <v>45965</v>
      </c>
      <c r="I111" s="2">
        <v>49.67</v>
      </c>
    </row>
    <row r="112" spans="1:9">
      <c r="A112">
        <v>44086669</v>
      </c>
      <c r="B112" s="6">
        <v>1687553</v>
      </c>
      <c r="C112" t="s">
        <v>137</v>
      </c>
      <c r="D112" t="s">
        <v>138</v>
      </c>
      <c r="E112" t="s">
        <v>148</v>
      </c>
      <c r="F112" t="s">
        <v>140</v>
      </c>
      <c r="G112" t="s">
        <v>149</v>
      </c>
      <c r="H112" s="4">
        <v>45965</v>
      </c>
      <c r="I112" s="2">
        <v>82.17</v>
      </c>
    </row>
    <row r="113" spans="1:9">
      <c r="A113">
        <v>44086868</v>
      </c>
      <c r="B113" s="6">
        <v>1687559</v>
      </c>
      <c r="C113" t="s">
        <v>137</v>
      </c>
      <c r="D113" t="s">
        <v>138</v>
      </c>
      <c r="E113" t="s">
        <v>144</v>
      </c>
      <c r="F113" t="s">
        <v>140</v>
      </c>
      <c r="G113" t="s">
        <v>145</v>
      </c>
      <c r="H113" s="4">
        <v>45972</v>
      </c>
      <c r="I113" s="2">
        <v>999.77</v>
      </c>
    </row>
    <row r="114" spans="1:9">
      <c r="A114">
        <v>44086670</v>
      </c>
      <c r="B114" s="6">
        <v>1687561</v>
      </c>
      <c r="C114" t="s">
        <v>137</v>
      </c>
      <c r="D114" t="s">
        <v>138</v>
      </c>
      <c r="E114" t="s">
        <v>139</v>
      </c>
      <c r="F114" t="s">
        <v>140</v>
      </c>
      <c r="G114" t="s">
        <v>141</v>
      </c>
      <c r="H114" s="4">
        <v>45965</v>
      </c>
      <c r="I114" s="2">
        <v>175.66</v>
      </c>
    </row>
    <row r="115" spans="1:9">
      <c r="A115">
        <v>44086407</v>
      </c>
      <c r="B115" s="6">
        <v>1687562</v>
      </c>
      <c r="C115" t="s">
        <v>137</v>
      </c>
      <c r="D115" t="s">
        <v>138</v>
      </c>
      <c r="E115" t="s">
        <v>139</v>
      </c>
      <c r="F115" t="s">
        <v>140</v>
      </c>
      <c r="G115" t="s">
        <v>141</v>
      </c>
      <c r="H115" s="4">
        <v>45965</v>
      </c>
      <c r="I115" s="2">
        <v>91.26</v>
      </c>
    </row>
    <row r="116" spans="1:9">
      <c r="A116">
        <v>44086408</v>
      </c>
      <c r="B116" s="6">
        <v>1687565</v>
      </c>
      <c r="C116" t="s">
        <v>137</v>
      </c>
      <c r="D116" t="s">
        <v>138</v>
      </c>
      <c r="E116" t="s">
        <v>139</v>
      </c>
      <c r="F116" t="s">
        <v>140</v>
      </c>
      <c r="G116" t="s">
        <v>141</v>
      </c>
      <c r="H116" s="4">
        <v>45965</v>
      </c>
      <c r="I116" s="2">
        <v>224.95</v>
      </c>
    </row>
    <row r="117" spans="1:9">
      <c r="A117">
        <v>44086671</v>
      </c>
      <c r="B117" s="6">
        <v>1687569</v>
      </c>
      <c r="C117" t="s">
        <v>137</v>
      </c>
      <c r="D117" t="s">
        <v>138</v>
      </c>
      <c r="E117" t="s">
        <v>152</v>
      </c>
      <c r="F117" t="s">
        <v>140</v>
      </c>
      <c r="G117" t="s">
        <v>153</v>
      </c>
      <c r="H117" s="4">
        <v>45965</v>
      </c>
      <c r="I117" s="2">
        <v>173.86</v>
      </c>
    </row>
    <row r="118" spans="1:9">
      <c r="A118">
        <v>44086869</v>
      </c>
      <c r="B118" s="6">
        <v>1687573</v>
      </c>
      <c r="C118" t="s">
        <v>137</v>
      </c>
      <c r="D118" t="s">
        <v>138</v>
      </c>
      <c r="E118" t="s">
        <v>139</v>
      </c>
      <c r="F118" t="s">
        <v>140</v>
      </c>
      <c r="G118" t="s">
        <v>141</v>
      </c>
      <c r="H118" s="4">
        <v>45972</v>
      </c>
      <c r="I118" s="2">
        <v>50.98</v>
      </c>
    </row>
    <row r="119" spans="1:9">
      <c r="A119">
        <v>44086870</v>
      </c>
      <c r="B119" s="6">
        <v>1687590</v>
      </c>
      <c r="C119" t="s">
        <v>137</v>
      </c>
      <c r="D119" t="s">
        <v>138</v>
      </c>
      <c r="E119" t="s">
        <v>139</v>
      </c>
      <c r="F119" t="s">
        <v>140</v>
      </c>
      <c r="G119" t="s">
        <v>141</v>
      </c>
      <c r="H119" s="4">
        <v>45972</v>
      </c>
      <c r="I119" s="2">
        <v>43.84</v>
      </c>
    </row>
    <row r="120" spans="1:9">
      <c r="A120">
        <v>44086672</v>
      </c>
      <c r="B120" s="6">
        <v>1687593</v>
      </c>
      <c r="C120" t="s">
        <v>137</v>
      </c>
      <c r="D120" t="s">
        <v>138</v>
      </c>
      <c r="E120" t="s">
        <v>150</v>
      </c>
      <c r="F120" t="s">
        <v>140</v>
      </c>
      <c r="G120" t="s">
        <v>151</v>
      </c>
      <c r="H120" s="4">
        <v>45965</v>
      </c>
      <c r="I120" s="2">
        <v>47.64</v>
      </c>
    </row>
    <row r="121" spans="1:9">
      <c r="A121">
        <v>44086673</v>
      </c>
      <c r="B121" s="6">
        <v>1691853</v>
      </c>
      <c r="C121" t="s">
        <v>137</v>
      </c>
      <c r="D121" t="s">
        <v>138</v>
      </c>
      <c r="E121" t="s">
        <v>146</v>
      </c>
      <c r="F121" t="s">
        <v>140</v>
      </c>
      <c r="G121" t="s">
        <v>147</v>
      </c>
      <c r="H121" s="4">
        <v>45986</v>
      </c>
      <c r="I121" s="2">
        <v>2428.94</v>
      </c>
    </row>
    <row r="122" spans="1:9">
      <c r="A122">
        <v>44086674</v>
      </c>
      <c r="B122" s="6">
        <v>1691857</v>
      </c>
      <c r="C122" t="s">
        <v>137</v>
      </c>
      <c r="D122" t="s">
        <v>138</v>
      </c>
      <c r="E122" t="s">
        <v>67</v>
      </c>
      <c r="F122" t="s">
        <v>140</v>
      </c>
      <c r="G122" t="s">
        <v>69</v>
      </c>
      <c r="H122" s="4">
        <v>45965</v>
      </c>
      <c r="I122" s="2">
        <v>3160.36</v>
      </c>
    </row>
    <row r="123" spans="1:9">
      <c r="A123">
        <v>44086675</v>
      </c>
      <c r="B123" s="6">
        <v>1691858</v>
      </c>
      <c r="C123" t="s">
        <v>137</v>
      </c>
      <c r="D123" t="s">
        <v>138</v>
      </c>
      <c r="E123" t="s">
        <v>82</v>
      </c>
      <c r="F123" t="s">
        <v>140</v>
      </c>
      <c r="G123" t="s">
        <v>83</v>
      </c>
      <c r="H123" s="4">
        <v>45965</v>
      </c>
      <c r="I123" s="2">
        <v>1337.35</v>
      </c>
    </row>
    <row r="124" spans="1:9">
      <c r="A124">
        <v>44086676</v>
      </c>
      <c r="B124" s="6">
        <v>1691859</v>
      </c>
      <c r="C124" t="s">
        <v>137</v>
      </c>
      <c r="D124" t="s">
        <v>138</v>
      </c>
      <c r="E124" t="s">
        <v>144</v>
      </c>
      <c r="F124" t="s">
        <v>140</v>
      </c>
      <c r="G124" t="s">
        <v>145</v>
      </c>
      <c r="H124" s="4">
        <v>45965</v>
      </c>
      <c r="I124" s="2">
        <v>524.9</v>
      </c>
    </row>
    <row r="125" spans="1:9">
      <c r="A125">
        <v>44086677</v>
      </c>
      <c r="B125" s="6">
        <v>1696158</v>
      </c>
      <c r="C125" t="s">
        <v>137</v>
      </c>
      <c r="D125" t="s">
        <v>138</v>
      </c>
      <c r="E125" t="s">
        <v>146</v>
      </c>
      <c r="F125" t="s">
        <v>140</v>
      </c>
      <c r="G125" t="s">
        <v>147</v>
      </c>
      <c r="H125" s="4">
        <v>45986</v>
      </c>
      <c r="I125" s="2">
        <v>3140.48</v>
      </c>
    </row>
    <row r="126" spans="1:9">
      <c r="A126">
        <v>44086678</v>
      </c>
      <c r="B126" s="6">
        <v>1696159</v>
      </c>
      <c r="C126" t="s">
        <v>137</v>
      </c>
      <c r="D126" t="s">
        <v>138</v>
      </c>
      <c r="E126" t="s">
        <v>144</v>
      </c>
      <c r="F126" t="s">
        <v>140</v>
      </c>
      <c r="G126" t="s">
        <v>145</v>
      </c>
      <c r="H126" s="4">
        <v>45965</v>
      </c>
      <c r="I126" s="2">
        <v>731.39</v>
      </c>
    </row>
    <row r="127" spans="1:9">
      <c r="A127">
        <v>44086679</v>
      </c>
      <c r="B127" s="6">
        <v>1696167</v>
      </c>
      <c r="C127" t="s">
        <v>137</v>
      </c>
      <c r="D127" t="s">
        <v>138</v>
      </c>
      <c r="E127" t="s">
        <v>82</v>
      </c>
      <c r="F127" t="s">
        <v>140</v>
      </c>
      <c r="G127" t="s">
        <v>83</v>
      </c>
      <c r="H127" s="4">
        <v>45965</v>
      </c>
      <c r="I127" s="2">
        <v>1142.9000000000001</v>
      </c>
    </row>
    <row r="128" spans="1:9">
      <c r="A128">
        <v>44086680</v>
      </c>
      <c r="B128" s="6">
        <v>1696175</v>
      </c>
      <c r="C128" t="s">
        <v>137</v>
      </c>
      <c r="D128" t="s">
        <v>138</v>
      </c>
      <c r="E128" t="s">
        <v>67</v>
      </c>
      <c r="F128" t="s">
        <v>140</v>
      </c>
      <c r="G128" t="s">
        <v>69</v>
      </c>
      <c r="H128" s="4">
        <v>45965</v>
      </c>
      <c r="I128" s="2">
        <v>5109.58</v>
      </c>
    </row>
    <row r="129" spans="1:9">
      <c r="A129">
        <v>44086681</v>
      </c>
      <c r="B129" s="6">
        <v>1699178</v>
      </c>
      <c r="C129" t="s">
        <v>137</v>
      </c>
      <c r="D129" t="s">
        <v>138</v>
      </c>
      <c r="E129" t="s">
        <v>76</v>
      </c>
      <c r="F129" t="s">
        <v>140</v>
      </c>
      <c r="G129" t="s">
        <v>77</v>
      </c>
      <c r="H129" s="4">
        <v>45965</v>
      </c>
      <c r="I129" s="2">
        <v>116.47</v>
      </c>
    </row>
    <row r="130" spans="1:9">
      <c r="A130">
        <v>44086819</v>
      </c>
      <c r="B130" s="6">
        <v>1731514</v>
      </c>
      <c r="C130" t="s">
        <v>137</v>
      </c>
      <c r="D130" t="s">
        <v>138</v>
      </c>
      <c r="E130" t="s">
        <v>139</v>
      </c>
      <c r="F130" t="s">
        <v>140</v>
      </c>
      <c r="G130" t="s">
        <v>141</v>
      </c>
      <c r="H130" s="4">
        <v>45972</v>
      </c>
      <c r="I130" s="2">
        <v>53.4</v>
      </c>
    </row>
    <row r="131" spans="1:9">
      <c r="A131">
        <v>44086820</v>
      </c>
      <c r="B131" s="6">
        <v>1731515</v>
      </c>
      <c r="C131" t="s">
        <v>137</v>
      </c>
      <c r="D131" t="s">
        <v>138</v>
      </c>
      <c r="E131" t="s">
        <v>139</v>
      </c>
      <c r="F131" t="s">
        <v>140</v>
      </c>
      <c r="G131" t="s">
        <v>141</v>
      </c>
      <c r="H131" s="4">
        <v>45972</v>
      </c>
      <c r="I131" s="2">
        <v>52.86</v>
      </c>
    </row>
    <row r="132" spans="1:9">
      <c r="A132">
        <v>44086821</v>
      </c>
      <c r="B132" s="6">
        <v>1731516</v>
      </c>
      <c r="C132" t="s">
        <v>137</v>
      </c>
      <c r="D132" t="s">
        <v>138</v>
      </c>
      <c r="E132" t="s">
        <v>139</v>
      </c>
      <c r="F132" t="s">
        <v>140</v>
      </c>
      <c r="G132" t="s">
        <v>141</v>
      </c>
      <c r="H132" s="4">
        <v>45972</v>
      </c>
      <c r="I132" s="2">
        <v>54.3</v>
      </c>
    </row>
    <row r="133" spans="1:9">
      <c r="A133">
        <v>44086822</v>
      </c>
      <c r="B133" s="6">
        <v>1731517</v>
      </c>
      <c r="C133" t="s">
        <v>137</v>
      </c>
      <c r="D133" t="s">
        <v>138</v>
      </c>
      <c r="E133" t="s">
        <v>139</v>
      </c>
      <c r="F133" t="s">
        <v>140</v>
      </c>
      <c r="G133" t="s">
        <v>141</v>
      </c>
      <c r="H133" s="4">
        <v>45972</v>
      </c>
      <c r="I133" s="2">
        <v>55.54</v>
      </c>
    </row>
    <row r="134" spans="1:9">
      <c r="A134">
        <v>44086823</v>
      </c>
      <c r="B134" s="6">
        <v>1731518</v>
      </c>
      <c r="C134" t="s">
        <v>137</v>
      </c>
      <c r="D134" t="s">
        <v>138</v>
      </c>
      <c r="E134" t="s">
        <v>139</v>
      </c>
      <c r="F134" t="s">
        <v>140</v>
      </c>
      <c r="G134" t="s">
        <v>141</v>
      </c>
      <c r="H134" s="4">
        <v>45972</v>
      </c>
      <c r="I134" s="2">
        <v>49.91</v>
      </c>
    </row>
    <row r="135" spans="1:9">
      <c r="A135">
        <v>44086824</v>
      </c>
      <c r="B135" s="6">
        <v>1731519</v>
      </c>
      <c r="C135" t="s">
        <v>137</v>
      </c>
      <c r="D135" t="s">
        <v>138</v>
      </c>
      <c r="E135" t="s">
        <v>139</v>
      </c>
      <c r="F135" t="s">
        <v>140</v>
      </c>
      <c r="G135" t="s">
        <v>141</v>
      </c>
      <c r="H135" s="4">
        <v>45972</v>
      </c>
      <c r="I135" s="2">
        <v>54.08</v>
      </c>
    </row>
    <row r="136" spans="1:9">
      <c r="A136">
        <v>44086825</v>
      </c>
      <c r="B136" s="6">
        <v>1731534</v>
      </c>
      <c r="C136" t="s">
        <v>137</v>
      </c>
      <c r="D136" t="s">
        <v>138</v>
      </c>
      <c r="E136" t="s">
        <v>139</v>
      </c>
      <c r="F136" t="s">
        <v>140</v>
      </c>
      <c r="G136" t="s">
        <v>141</v>
      </c>
      <c r="H136" s="4">
        <v>45972</v>
      </c>
      <c r="I136" s="2">
        <v>42.49</v>
      </c>
    </row>
    <row r="137" spans="1:9">
      <c r="A137">
        <v>44086826</v>
      </c>
      <c r="B137" s="6">
        <v>1731535</v>
      </c>
      <c r="C137" t="s">
        <v>137</v>
      </c>
      <c r="D137" t="s">
        <v>138</v>
      </c>
      <c r="E137" t="s">
        <v>139</v>
      </c>
      <c r="F137" t="s">
        <v>140</v>
      </c>
      <c r="G137" t="s">
        <v>141</v>
      </c>
      <c r="H137" s="4">
        <v>45972</v>
      </c>
      <c r="I137" s="2">
        <v>43.89</v>
      </c>
    </row>
    <row r="138" spans="1:9">
      <c r="A138">
        <v>44086827</v>
      </c>
      <c r="B138" s="6">
        <v>1731536</v>
      </c>
      <c r="C138" t="s">
        <v>137</v>
      </c>
      <c r="D138" t="s">
        <v>138</v>
      </c>
      <c r="E138" t="s">
        <v>139</v>
      </c>
      <c r="F138" t="s">
        <v>140</v>
      </c>
      <c r="G138" t="s">
        <v>141</v>
      </c>
      <c r="H138" s="4">
        <v>45972</v>
      </c>
      <c r="I138" s="2">
        <v>42.48</v>
      </c>
    </row>
    <row r="139" spans="1:9">
      <c r="A139">
        <v>44086828</v>
      </c>
      <c r="B139" s="6">
        <v>1731537</v>
      </c>
      <c r="C139" t="s">
        <v>137</v>
      </c>
      <c r="D139" t="s">
        <v>138</v>
      </c>
      <c r="E139" t="s">
        <v>139</v>
      </c>
      <c r="F139" t="s">
        <v>140</v>
      </c>
      <c r="G139" t="s">
        <v>141</v>
      </c>
      <c r="H139" s="4">
        <v>45972</v>
      </c>
      <c r="I139" s="2">
        <v>43.89</v>
      </c>
    </row>
    <row r="140" spans="1:9">
      <c r="A140">
        <v>44086832</v>
      </c>
      <c r="B140" s="6">
        <v>1731553</v>
      </c>
      <c r="C140" t="s">
        <v>137</v>
      </c>
      <c r="D140" t="s">
        <v>138</v>
      </c>
      <c r="E140" t="s">
        <v>139</v>
      </c>
      <c r="F140" t="s">
        <v>140</v>
      </c>
      <c r="G140" t="s">
        <v>141</v>
      </c>
      <c r="H140" s="4">
        <v>45972</v>
      </c>
      <c r="I140" s="2">
        <v>43.84</v>
      </c>
    </row>
    <row r="141" spans="1:9">
      <c r="A141">
        <v>44086833</v>
      </c>
      <c r="B141" s="6">
        <v>1731554</v>
      </c>
      <c r="C141" t="s">
        <v>137</v>
      </c>
      <c r="D141" t="s">
        <v>138</v>
      </c>
      <c r="E141" t="s">
        <v>139</v>
      </c>
      <c r="F141" t="s">
        <v>140</v>
      </c>
      <c r="G141" t="s">
        <v>141</v>
      </c>
      <c r="H141" s="4">
        <v>45972</v>
      </c>
      <c r="I141" s="2">
        <v>42.42</v>
      </c>
    </row>
    <row r="142" spans="1:9">
      <c r="A142">
        <v>44086834</v>
      </c>
      <c r="B142" s="6">
        <v>1731555</v>
      </c>
      <c r="C142" t="s">
        <v>137</v>
      </c>
      <c r="D142" t="s">
        <v>138</v>
      </c>
      <c r="E142" t="s">
        <v>139</v>
      </c>
      <c r="F142" t="s">
        <v>140</v>
      </c>
      <c r="G142" t="s">
        <v>141</v>
      </c>
      <c r="H142" s="4">
        <v>45972</v>
      </c>
      <c r="I142" s="2">
        <v>43.84</v>
      </c>
    </row>
    <row r="143" spans="1:9">
      <c r="A143">
        <v>44086835</v>
      </c>
      <c r="B143" s="6">
        <v>1755897</v>
      </c>
      <c r="C143" t="s">
        <v>137</v>
      </c>
      <c r="D143" t="s">
        <v>138</v>
      </c>
      <c r="E143" t="s">
        <v>148</v>
      </c>
      <c r="F143" t="s">
        <v>140</v>
      </c>
      <c r="G143" t="s">
        <v>149</v>
      </c>
      <c r="H143" s="4">
        <v>45972</v>
      </c>
      <c r="I143" s="2">
        <v>53.37</v>
      </c>
    </row>
    <row r="144" spans="1:9">
      <c r="A144">
        <v>44086836</v>
      </c>
      <c r="B144" s="6">
        <v>1755898</v>
      </c>
      <c r="C144" t="s">
        <v>137</v>
      </c>
      <c r="D144" t="s">
        <v>138</v>
      </c>
      <c r="E144" t="s">
        <v>144</v>
      </c>
      <c r="F144" t="s">
        <v>140</v>
      </c>
      <c r="G144" t="s">
        <v>145</v>
      </c>
      <c r="H144" s="4">
        <v>45972</v>
      </c>
      <c r="I144" s="2">
        <v>42.42</v>
      </c>
    </row>
    <row r="145" spans="1:9">
      <c r="A145">
        <v>44086837</v>
      </c>
      <c r="B145" s="6">
        <v>1755899</v>
      </c>
      <c r="C145" t="s">
        <v>137</v>
      </c>
      <c r="D145" t="s">
        <v>138</v>
      </c>
      <c r="E145" t="s">
        <v>139</v>
      </c>
      <c r="F145" t="s">
        <v>140</v>
      </c>
      <c r="G145" t="s">
        <v>141</v>
      </c>
      <c r="H145" s="4">
        <v>45972</v>
      </c>
      <c r="I145" s="2">
        <v>94.4</v>
      </c>
    </row>
    <row r="146" spans="1:9">
      <c r="A146">
        <v>44086838</v>
      </c>
      <c r="B146" s="6">
        <v>1755902</v>
      </c>
      <c r="C146" t="s">
        <v>137</v>
      </c>
      <c r="D146" t="s">
        <v>138</v>
      </c>
      <c r="E146" t="s">
        <v>139</v>
      </c>
      <c r="F146" t="s">
        <v>140</v>
      </c>
      <c r="G146" t="s">
        <v>141</v>
      </c>
      <c r="H146" s="4">
        <v>45972</v>
      </c>
      <c r="I146" s="2">
        <v>110.25</v>
      </c>
    </row>
    <row r="147" spans="1:9">
      <c r="A147">
        <v>44086839</v>
      </c>
      <c r="B147" s="6">
        <v>1755905</v>
      </c>
      <c r="C147" t="s">
        <v>137</v>
      </c>
      <c r="D147" t="s">
        <v>154</v>
      </c>
      <c r="E147" t="s">
        <v>139</v>
      </c>
      <c r="F147" t="s">
        <v>155</v>
      </c>
      <c r="G147" t="s">
        <v>141</v>
      </c>
      <c r="H147" s="4">
        <v>45972</v>
      </c>
      <c r="I147" s="2">
        <v>85.58</v>
      </c>
    </row>
    <row r="148" spans="1:9">
      <c r="A148">
        <v>44086840</v>
      </c>
      <c r="B148" s="6">
        <v>1755908</v>
      </c>
      <c r="C148" t="s">
        <v>137</v>
      </c>
      <c r="D148" t="s">
        <v>138</v>
      </c>
      <c r="E148" t="s">
        <v>139</v>
      </c>
      <c r="F148" t="s">
        <v>140</v>
      </c>
      <c r="G148" t="s">
        <v>141</v>
      </c>
      <c r="H148" s="4">
        <v>45972</v>
      </c>
      <c r="I148" s="2">
        <v>80.69</v>
      </c>
    </row>
    <row r="149" spans="1:9">
      <c r="A149">
        <v>44086841</v>
      </c>
      <c r="B149" s="6">
        <v>1755912</v>
      </c>
      <c r="C149" t="s">
        <v>137</v>
      </c>
      <c r="D149" t="s">
        <v>138</v>
      </c>
      <c r="E149" t="s">
        <v>150</v>
      </c>
      <c r="F149" t="s">
        <v>140</v>
      </c>
      <c r="G149" t="s">
        <v>151</v>
      </c>
      <c r="H149" s="4">
        <v>45972</v>
      </c>
      <c r="I149" s="2">
        <v>296.33</v>
      </c>
    </row>
    <row r="150" spans="1:9">
      <c r="A150">
        <v>44086842</v>
      </c>
      <c r="B150" s="6">
        <v>1755914</v>
      </c>
      <c r="C150" t="s">
        <v>137</v>
      </c>
      <c r="D150" t="s">
        <v>138</v>
      </c>
      <c r="E150" t="s">
        <v>76</v>
      </c>
      <c r="F150" t="s">
        <v>140</v>
      </c>
      <c r="G150" t="s">
        <v>77</v>
      </c>
      <c r="H150" s="4">
        <v>45972</v>
      </c>
      <c r="I150" s="2">
        <v>94.56</v>
      </c>
    </row>
    <row r="151" spans="1:9">
      <c r="A151">
        <v>44086843</v>
      </c>
      <c r="B151" s="6">
        <v>1755918</v>
      </c>
      <c r="C151" t="s">
        <v>137</v>
      </c>
      <c r="D151" t="s">
        <v>138</v>
      </c>
      <c r="E151" t="s">
        <v>139</v>
      </c>
      <c r="F151" t="s">
        <v>140</v>
      </c>
      <c r="G151" t="s">
        <v>141</v>
      </c>
      <c r="H151" s="4">
        <v>45972</v>
      </c>
      <c r="I151" s="2">
        <v>96.52</v>
      </c>
    </row>
    <row r="152" spans="1:9">
      <c r="A152">
        <v>44086844</v>
      </c>
      <c r="B152" s="6">
        <v>1755919</v>
      </c>
      <c r="C152" t="s">
        <v>137</v>
      </c>
      <c r="D152" t="s">
        <v>138</v>
      </c>
      <c r="E152" t="s">
        <v>76</v>
      </c>
      <c r="F152" t="s">
        <v>140</v>
      </c>
      <c r="G152" t="s">
        <v>77</v>
      </c>
      <c r="H152" s="4">
        <v>45972</v>
      </c>
      <c r="I152" s="2">
        <v>113.55</v>
      </c>
    </row>
    <row r="153" spans="1:9">
      <c r="A153">
        <v>44086845</v>
      </c>
      <c r="B153" s="6">
        <v>1755925</v>
      </c>
      <c r="C153" t="s">
        <v>137</v>
      </c>
      <c r="D153" t="s">
        <v>138</v>
      </c>
      <c r="E153" t="s">
        <v>152</v>
      </c>
      <c r="F153" t="s">
        <v>140</v>
      </c>
      <c r="G153" t="s">
        <v>153</v>
      </c>
      <c r="H153" s="4">
        <v>45972</v>
      </c>
      <c r="I153" s="2">
        <v>169.29</v>
      </c>
    </row>
    <row r="154" spans="1:9">
      <c r="A154">
        <v>44086846</v>
      </c>
      <c r="B154" s="6">
        <v>1755926</v>
      </c>
      <c r="C154" t="s">
        <v>137</v>
      </c>
      <c r="D154" t="s">
        <v>138</v>
      </c>
      <c r="E154" t="s">
        <v>152</v>
      </c>
      <c r="F154" t="s">
        <v>140</v>
      </c>
      <c r="G154" t="s">
        <v>153</v>
      </c>
      <c r="H154" s="4">
        <v>45972</v>
      </c>
      <c r="I154" s="2">
        <v>68.099999999999994</v>
      </c>
    </row>
    <row r="155" spans="1:9">
      <c r="A155">
        <v>44086847</v>
      </c>
      <c r="B155" s="6">
        <v>1755928</v>
      </c>
      <c r="C155" t="s">
        <v>137</v>
      </c>
      <c r="D155" t="s">
        <v>138</v>
      </c>
      <c r="E155" t="s">
        <v>148</v>
      </c>
      <c r="F155" t="s">
        <v>140</v>
      </c>
      <c r="G155" t="s">
        <v>149</v>
      </c>
      <c r="H155" s="4">
        <v>45972</v>
      </c>
      <c r="I155" s="2">
        <v>80.2</v>
      </c>
    </row>
    <row r="156" spans="1:9">
      <c r="A156">
        <v>44086848</v>
      </c>
      <c r="B156" s="6">
        <v>1755936</v>
      </c>
      <c r="C156" t="s">
        <v>137</v>
      </c>
      <c r="D156" t="s">
        <v>138</v>
      </c>
      <c r="E156" t="s">
        <v>139</v>
      </c>
      <c r="F156" t="s">
        <v>140</v>
      </c>
      <c r="G156" t="s">
        <v>141</v>
      </c>
      <c r="H156" s="4">
        <v>45972</v>
      </c>
      <c r="I156" s="2">
        <v>164.14</v>
      </c>
    </row>
    <row r="157" spans="1:9">
      <c r="A157">
        <v>44086849</v>
      </c>
      <c r="B157" s="6">
        <v>1755937</v>
      </c>
      <c r="C157" t="s">
        <v>137</v>
      </c>
      <c r="D157" t="s">
        <v>138</v>
      </c>
      <c r="E157" t="s">
        <v>139</v>
      </c>
      <c r="F157" t="s">
        <v>140</v>
      </c>
      <c r="G157" t="s">
        <v>141</v>
      </c>
      <c r="H157" s="4">
        <v>45972</v>
      </c>
      <c r="I157" s="2">
        <v>90.01</v>
      </c>
    </row>
    <row r="158" spans="1:9">
      <c r="A158">
        <v>44086850</v>
      </c>
      <c r="B158" s="6">
        <v>1755940</v>
      </c>
      <c r="C158" t="s">
        <v>137</v>
      </c>
      <c r="D158" t="s">
        <v>138</v>
      </c>
      <c r="E158" t="s">
        <v>139</v>
      </c>
      <c r="F158" t="s">
        <v>140</v>
      </c>
      <c r="G158" t="s">
        <v>141</v>
      </c>
      <c r="H158" s="4">
        <v>45972</v>
      </c>
      <c r="I158" s="2">
        <v>225.07</v>
      </c>
    </row>
    <row r="159" spans="1:9">
      <c r="A159">
        <v>44086851</v>
      </c>
      <c r="B159" s="6">
        <v>1755944</v>
      </c>
      <c r="C159" t="s">
        <v>137</v>
      </c>
      <c r="D159" t="s">
        <v>138</v>
      </c>
      <c r="E159" t="s">
        <v>152</v>
      </c>
      <c r="F159" t="s">
        <v>140</v>
      </c>
      <c r="G159" t="s">
        <v>153</v>
      </c>
      <c r="H159" s="4">
        <v>45972</v>
      </c>
      <c r="I159" s="2">
        <v>162.56</v>
      </c>
    </row>
    <row r="160" spans="1:9">
      <c r="A160">
        <v>44086852</v>
      </c>
      <c r="B160" s="6">
        <v>1755966</v>
      </c>
      <c r="C160" t="s">
        <v>137</v>
      </c>
      <c r="D160" t="s">
        <v>138</v>
      </c>
      <c r="E160" t="s">
        <v>150</v>
      </c>
      <c r="F160" t="s">
        <v>140</v>
      </c>
      <c r="G160" t="s">
        <v>151</v>
      </c>
      <c r="H160" s="4">
        <v>45972</v>
      </c>
      <c r="I160" s="2">
        <v>123.07</v>
      </c>
    </row>
    <row r="161" spans="1:9">
      <c r="A161">
        <v>44086853</v>
      </c>
      <c r="B161" s="6">
        <v>1768949</v>
      </c>
      <c r="C161" t="s">
        <v>137</v>
      </c>
      <c r="D161" t="s">
        <v>138</v>
      </c>
      <c r="E161" t="s">
        <v>146</v>
      </c>
      <c r="F161" t="s">
        <v>140</v>
      </c>
      <c r="G161" t="s">
        <v>147</v>
      </c>
      <c r="H161" s="4">
        <v>45986</v>
      </c>
      <c r="I161" s="2">
        <v>2503.34</v>
      </c>
    </row>
    <row r="162" spans="1:9">
      <c r="A162">
        <v>44086854</v>
      </c>
      <c r="B162" s="6">
        <v>1768953</v>
      </c>
      <c r="C162" t="s">
        <v>137</v>
      </c>
      <c r="D162" t="s">
        <v>138</v>
      </c>
      <c r="E162" t="s">
        <v>67</v>
      </c>
      <c r="F162" t="s">
        <v>140</v>
      </c>
      <c r="G162" t="s">
        <v>69</v>
      </c>
      <c r="H162" s="4">
        <v>45972</v>
      </c>
      <c r="I162" s="2">
        <v>4500.72</v>
      </c>
    </row>
    <row r="163" spans="1:9">
      <c r="A163">
        <v>44086873</v>
      </c>
      <c r="B163" s="6">
        <v>1785382</v>
      </c>
      <c r="C163" t="s">
        <v>137</v>
      </c>
      <c r="D163" t="s">
        <v>154</v>
      </c>
      <c r="E163" t="s">
        <v>139</v>
      </c>
      <c r="F163" t="s">
        <v>155</v>
      </c>
      <c r="G163" t="s">
        <v>141</v>
      </c>
      <c r="H163" s="4">
        <v>45972</v>
      </c>
      <c r="I163" s="2">
        <v>82.21</v>
      </c>
    </row>
    <row r="164" spans="1:9">
      <c r="A164">
        <v>44086874</v>
      </c>
      <c r="B164" s="6">
        <v>1785383</v>
      </c>
      <c r="C164" t="s">
        <v>137</v>
      </c>
      <c r="D164" t="s">
        <v>138</v>
      </c>
      <c r="E164" t="s">
        <v>144</v>
      </c>
      <c r="F164" t="s">
        <v>140</v>
      </c>
      <c r="G164" t="s">
        <v>145</v>
      </c>
      <c r="H164" s="4">
        <v>45972</v>
      </c>
      <c r="I164" s="2">
        <v>150.83000000000001</v>
      </c>
    </row>
    <row r="165" spans="1:9">
      <c r="A165">
        <v>44086875</v>
      </c>
      <c r="B165" s="6">
        <v>1785393</v>
      </c>
      <c r="C165" t="s">
        <v>137</v>
      </c>
      <c r="D165" t="s">
        <v>156</v>
      </c>
      <c r="E165" t="s">
        <v>139</v>
      </c>
      <c r="F165" t="s">
        <v>157</v>
      </c>
      <c r="G165" t="s">
        <v>141</v>
      </c>
      <c r="H165" s="4">
        <v>45972</v>
      </c>
      <c r="I165" s="2">
        <v>80.31</v>
      </c>
    </row>
    <row r="166" spans="1:9">
      <c r="A166">
        <v>44086876</v>
      </c>
      <c r="B166" s="6">
        <v>1785394</v>
      </c>
      <c r="C166" t="s">
        <v>137</v>
      </c>
      <c r="D166" t="s">
        <v>138</v>
      </c>
      <c r="E166" t="s">
        <v>144</v>
      </c>
      <c r="F166" t="s">
        <v>140</v>
      </c>
      <c r="G166" t="s">
        <v>145</v>
      </c>
      <c r="H166" s="4">
        <v>45972</v>
      </c>
      <c r="I166" s="2">
        <v>408.17</v>
      </c>
    </row>
    <row r="167" spans="1:9">
      <c r="A167">
        <v>44086877</v>
      </c>
      <c r="B167" s="6">
        <v>1785791</v>
      </c>
      <c r="C167" t="s">
        <v>137</v>
      </c>
      <c r="D167" t="s">
        <v>138</v>
      </c>
      <c r="E167" t="s">
        <v>67</v>
      </c>
      <c r="F167" t="s">
        <v>140</v>
      </c>
      <c r="G167" t="s">
        <v>69</v>
      </c>
      <c r="H167" s="4">
        <v>45972</v>
      </c>
      <c r="I167" s="2">
        <v>783.22</v>
      </c>
    </row>
    <row r="168" spans="1:9">
      <c r="A168">
        <v>44086878</v>
      </c>
      <c r="B168" s="6">
        <v>1785794</v>
      </c>
      <c r="C168" t="s">
        <v>137</v>
      </c>
      <c r="D168" t="s">
        <v>138</v>
      </c>
      <c r="E168" t="s">
        <v>67</v>
      </c>
      <c r="F168" t="s">
        <v>140</v>
      </c>
      <c r="G168" t="s">
        <v>69</v>
      </c>
      <c r="H168" s="4">
        <v>45972</v>
      </c>
      <c r="I168" s="2">
        <v>503.17</v>
      </c>
    </row>
    <row r="169" spans="1:9">
      <c r="A169">
        <v>44086879</v>
      </c>
      <c r="B169" s="6">
        <v>1785835</v>
      </c>
      <c r="C169" t="s">
        <v>137</v>
      </c>
      <c r="D169" t="s">
        <v>138</v>
      </c>
      <c r="E169" t="s">
        <v>67</v>
      </c>
      <c r="F169" t="s">
        <v>140</v>
      </c>
      <c r="G169" t="s">
        <v>69</v>
      </c>
      <c r="H169" s="4">
        <v>45972</v>
      </c>
      <c r="I169" s="2">
        <v>674.03</v>
      </c>
    </row>
    <row r="170" spans="1:9">
      <c r="A170">
        <v>44086880</v>
      </c>
      <c r="B170" s="6">
        <v>1785838</v>
      </c>
      <c r="C170" t="s">
        <v>137</v>
      </c>
      <c r="D170" t="s">
        <v>138</v>
      </c>
      <c r="E170" t="s">
        <v>67</v>
      </c>
      <c r="F170" t="s">
        <v>140</v>
      </c>
      <c r="G170" t="s">
        <v>69</v>
      </c>
      <c r="H170" s="4">
        <v>45972</v>
      </c>
      <c r="I170" s="2">
        <v>520.57000000000005</v>
      </c>
    </row>
    <row r="171" spans="1:9">
      <c r="A171">
        <v>44086881</v>
      </c>
      <c r="B171" s="6">
        <v>1785844</v>
      </c>
      <c r="C171" t="s">
        <v>137</v>
      </c>
      <c r="D171" t="s">
        <v>138</v>
      </c>
      <c r="E171" t="s">
        <v>67</v>
      </c>
      <c r="F171" t="s">
        <v>140</v>
      </c>
      <c r="G171" t="s">
        <v>69</v>
      </c>
      <c r="H171" s="4">
        <v>45972</v>
      </c>
      <c r="I171" s="2">
        <v>580.84</v>
      </c>
    </row>
    <row r="172" spans="1:9">
      <c r="A172">
        <v>44086882</v>
      </c>
      <c r="B172" s="6">
        <v>1785847</v>
      </c>
      <c r="C172" t="s">
        <v>137</v>
      </c>
      <c r="D172" t="s">
        <v>138</v>
      </c>
      <c r="E172" t="s">
        <v>67</v>
      </c>
      <c r="F172" t="s">
        <v>140</v>
      </c>
      <c r="G172" t="s">
        <v>69</v>
      </c>
      <c r="H172" s="4">
        <v>45972</v>
      </c>
      <c r="I172" s="2">
        <v>504.13</v>
      </c>
    </row>
    <row r="173" spans="1:9">
      <c r="A173">
        <v>44086883</v>
      </c>
      <c r="B173" s="6">
        <v>1785853</v>
      </c>
      <c r="C173" t="s">
        <v>137</v>
      </c>
      <c r="D173" t="s">
        <v>138</v>
      </c>
      <c r="E173" t="s">
        <v>67</v>
      </c>
      <c r="F173" t="s">
        <v>140</v>
      </c>
      <c r="G173" t="s">
        <v>69</v>
      </c>
      <c r="H173" s="4">
        <v>45972</v>
      </c>
      <c r="I173" s="2">
        <v>634.64</v>
      </c>
    </row>
    <row r="174" spans="1:9">
      <c r="A174">
        <v>44086884</v>
      </c>
      <c r="B174" s="6">
        <v>1785856</v>
      </c>
      <c r="C174" t="s">
        <v>137</v>
      </c>
      <c r="D174" t="s">
        <v>138</v>
      </c>
      <c r="E174" t="s">
        <v>67</v>
      </c>
      <c r="F174" t="s">
        <v>140</v>
      </c>
      <c r="G174" t="s">
        <v>69</v>
      </c>
      <c r="H174" s="4">
        <v>45972</v>
      </c>
      <c r="I174" s="2">
        <v>520.85</v>
      </c>
    </row>
    <row r="175" spans="1:9">
      <c r="A175">
        <v>44086885</v>
      </c>
      <c r="B175" s="6">
        <v>1785865</v>
      </c>
      <c r="C175" t="s">
        <v>137</v>
      </c>
      <c r="D175" t="s">
        <v>138</v>
      </c>
      <c r="E175" t="s">
        <v>67</v>
      </c>
      <c r="F175" t="s">
        <v>140</v>
      </c>
      <c r="G175" t="s">
        <v>69</v>
      </c>
      <c r="H175" s="4">
        <v>45972</v>
      </c>
      <c r="I175" s="2">
        <v>758.03</v>
      </c>
    </row>
    <row r="176" spans="1:9">
      <c r="A176">
        <v>44086886</v>
      </c>
      <c r="B176" s="6">
        <v>1785868</v>
      </c>
      <c r="C176" t="s">
        <v>137</v>
      </c>
      <c r="D176" t="s">
        <v>138</v>
      </c>
      <c r="E176" t="s">
        <v>67</v>
      </c>
      <c r="F176" t="s">
        <v>140</v>
      </c>
      <c r="G176" t="s">
        <v>69</v>
      </c>
      <c r="H176" s="4">
        <v>45972</v>
      </c>
      <c r="I176" s="2">
        <v>520.71</v>
      </c>
    </row>
    <row r="177" spans="1:9">
      <c r="A177">
        <v>44086887</v>
      </c>
      <c r="B177" s="6">
        <v>1785875</v>
      </c>
      <c r="C177" t="s">
        <v>137</v>
      </c>
      <c r="D177" t="s">
        <v>138</v>
      </c>
      <c r="E177" t="s">
        <v>144</v>
      </c>
      <c r="F177" t="s">
        <v>140</v>
      </c>
      <c r="G177" t="s">
        <v>145</v>
      </c>
      <c r="H177" s="4">
        <v>45972</v>
      </c>
      <c r="I177" s="2">
        <v>886.68</v>
      </c>
    </row>
    <row r="178" spans="1:9">
      <c r="A178">
        <v>44086888</v>
      </c>
      <c r="B178" s="6">
        <v>1785878</v>
      </c>
      <c r="C178" t="s">
        <v>137</v>
      </c>
      <c r="D178" t="s">
        <v>138</v>
      </c>
      <c r="E178" t="s">
        <v>67</v>
      </c>
      <c r="F178" t="s">
        <v>140</v>
      </c>
      <c r="G178" t="s">
        <v>69</v>
      </c>
      <c r="H178" s="4">
        <v>45972</v>
      </c>
      <c r="I178" s="2">
        <v>505.21</v>
      </c>
    </row>
    <row r="179" spans="1:9">
      <c r="A179">
        <v>44086751</v>
      </c>
      <c r="B179" s="6" t="s">
        <v>158</v>
      </c>
      <c r="C179" t="s">
        <v>159</v>
      </c>
      <c r="D179" t="s">
        <v>160</v>
      </c>
      <c r="E179" t="s">
        <v>67</v>
      </c>
      <c r="F179" t="s">
        <v>161</v>
      </c>
      <c r="G179" t="s">
        <v>69</v>
      </c>
      <c r="H179" s="4">
        <v>45972</v>
      </c>
      <c r="I179" s="2">
        <v>450</v>
      </c>
    </row>
    <row r="180" spans="1:9">
      <c r="A180">
        <v>44086960</v>
      </c>
      <c r="B180" s="6" t="s">
        <v>162</v>
      </c>
      <c r="C180" t="s">
        <v>163</v>
      </c>
      <c r="D180" t="s">
        <v>164</v>
      </c>
      <c r="E180" t="s">
        <v>142</v>
      </c>
      <c r="F180" t="s">
        <v>165</v>
      </c>
      <c r="G180" t="s">
        <v>143</v>
      </c>
      <c r="H180" s="4">
        <v>45986</v>
      </c>
      <c r="I180" s="2">
        <v>1900</v>
      </c>
    </row>
    <row r="181" spans="1:9">
      <c r="A181">
        <v>44087023</v>
      </c>
      <c r="B181" s="6">
        <v>2508800181507</v>
      </c>
      <c r="C181" t="s">
        <v>166</v>
      </c>
      <c r="D181" t="s">
        <v>167</v>
      </c>
      <c r="E181" t="s">
        <v>168</v>
      </c>
      <c r="F181" t="s">
        <v>169</v>
      </c>
      <c r="G181" t="s">
        <v>170</v>
      </c>
      <c r="H181" s="4">
        <v>45979</v>
      </c>
      <c r="I181" s="2">
        <v>21</v>
      </c>
    </row>
    <row r="182" spans="1:9">
      <c r="A182">
        <v>44087071</v>
      </c>
      <c r="B182" s="6">
        <v>392629</v>
      </c>
      <c r="C182" t="s">
        <v>171</v>
      </c>
      <c r="D182" t="s">
        <v>172</v>
      </c>
      <c r="E182" t="s">
        <v>173</v>
      </c>
      <c r="F182" t="s">
        <v>174</v>
      </c>
      <c r="G182" t="s">
        <v>175</v>
      </c>
      <c r="H182" s="4">
        <v>45979</v>
      </c>
      <c r="I182" s="2">
        <v>2220</v>
      </c>
    </row>
    <row r="183" spans="1:9">
      <c r="A183">
        <v>44087072</v>
      </c>
      <c r="B183" s="6">
        <v>392630</v>
      </c>
      <c r="C183" t="s">
        <v>171</v>
      </c>
      <c r="D183" t="s">
        <v>172</v>
      </c>
      <c r="E183" t="s">
        <v>176</v>
      </c>
      <c r="F183" t="s">
        <v>174</v>
      </c>
      <c r="G183" t="s">
        <v>177</v>
      </c>
      <c r="H183" s="4">
        <v>45986</v>
      </c>
      <c r="I183" s="2">
        <v>2325</v>
      </c>
    </row>
    <row r="184" spans="1:9">
      <c r="A184">
        <v>44086571</v>
      </c>
      <c r="B184" s="6">
        <v>393642</v>
      </c>
      <c r="C184" t="s">
        <v>171</v>
      </c>
      <c r="D184" t="s">
        <v>172</v>
      </c>
      <c r="E184" t="s">
        <v>173</v>
      </c>
      <c r="F184" t="s">
        <v>174</v>
      </c>
      <c r="G184" t="s">
        <v>175</v>
      </c>
      <c r="H184" s="4">
        <v>45972</v>
      </c>
      <c r="I184" s="2">
        <v>2220</v>
      </c>
    </row>
    <row r="185" spans="1:9">
      <c r="A185">
        <v>44086570</v>
      </c>
      <c r="B185" s="6">
        <v>393643</v>
      </c>
      <c r="C185" t="s">
        <v>171</v>
      </c>
      <c r="D185" t="s">
        <v>172</v>
      </c>
      <c r="E185" t="s">
        <v>176</v>
      </c>
      <c r="F185" t="s">
        <v>174</v>
      </c>
      <c r="G185" t="s">
        <v>177</v>
      </c>
      <c r="H185" s="4">
        <v>45965</v>
      </c>
      <c r="I185" s="2">
        <v>372</v>
      </c>
    </row>
    <row r="186" spans="1:9">
      <c r="A186">
        <v>44086942</v>
      </c>
      <c r="B186" s="6">
        <v>395822</v>
      </c>
      <c r="C186" t="s">
        <v>171</v>
      </c>
      <c r="D186" t="s">
        <v>172</v>
      </c>
      <c r="E186" t="s">
        <v>176</v>
      </c>
      <c r="F186" t="s">
        <v>174</v>
      </c>
      <c r="G186" t="s">
        <v>177</v>
      </c>
      <c r="H186" s="4">
        <v>45972</v>
      </c>
      <c r="I186" s="2">
        <v>2325</v>
      </c>
    </row>
    <row r="187" spans="1:9">
      <c r="A187">
        <v>44087055</v>
      </c>
      <c r="B187" s="6">
        <v>396844</v>
      </c>
      <c r="C187" t="s">
        <v>171</v>
      </c>
      <c r="D187" t="s">
        <v>172</v>
      </c>
      <c r="E187" t="s">
        <v>173</v>
      </c>
      <c r="F187" t="s">
        <v>174</v>
      </c>
      <c r="G187" t="s">
        <v>175</v>
      </c>
      <c r="H187" s="4">
        <v>45979</v>
      </c>
      <c r="I187" s="2">
        <v>2220</v>
      </c>
    </row>
    <row r="188" spans="1:9">
      <c r="A188">
        <v>44087056</v>
      </c>
      <c r="B188" s="6">
        <v>396845</v>
      </c>
      <c r="C188" t="s">
        <v>171</v>
      </c>
      <c r="D188" t="s">
        <v>172</v>
      </c>
      <c r="E188" t="s">
        <v>173</v>
      </c>
      <c r="F188" t="s">
        <v>174</v>
      </c>
      <c r="G188" t="s">
        <v>175</v>
      </c>
      <c r="H188" s="4">
        <v>45979</v>
      </c>
      <c r="I188" s="2">
        <v>2220</v>
      </c>
    </row>
    <row r="189" spans="1:9">
      <c r="A189">
        <v>44087057</v>
      </c>
      <c r="B189" s="6">
        <v>396846</v>
      </c>
      <c r="C189" t="s">
        <v>171</v>
      </c>
      <c r="D189" t="s">
        <v>172</v>
      </c>
      <c r="E189" t="s">
        <v>176</v>
      </c>
      <c r="F189" t="s">
        <v>174</v>
      </c>
      <c r="G189" t="s">
        <v>177</v>
      </c>
      <c r="H189" s="4">
        <v>45986</v>
      </c>
      <c r="I189" s="2">
        <v>2325</v>
      </c>
    </row>
    <row r="190" spans="1:9">
      <c r="A190">
        <v>44087161</v>
      </c>
      <c r="B190" s="6">
        <v>397858</v>
      </c>
      <c r="C190" t="s">
        <v>171</v>
      </c>
      <c r="D190" t="s">
        <v>172</v>
      </c>
      <c r="E190" t="s">
        <v>173</v>
      </c>
      <c r="F190" t="s">
        <v>174</v>
      </c>
      <c r="G190" t="s">
        <v>175</v>
      </c>
      <c r="H190" s="4">
        <v>45986</v>
      </c>
      <c r="I190" s="2">
        <v>2220</v>
      </c>
    </row>
    <row r="191" spans="1:9">
      <c r="A191">
        <v>44087162</v>
      </c>
      <c r="B191" s="6">
        <v>397860</v>
      </c>
      <c r="C191" t="s">
        <v>171</v>
      </c>
      <c r="D191" t="s">
        <v>172</v>
      </c>
      <c r="E191" t="s">
        <v>173</v>
      </c>
      <c r="F191" t="s">
        <v>174</v>
      </c>
      <c r="G191" t="s">
        <v>175</v>
      </c>
      <c r="H191" s="4">
        <v>45986</v>
      </c>
      <c r="I191" s="2">
        <v>2220</v>
      </c>
    </row>
    <row r="192" spans="1:9">
      <c r="A192">
        <v>44078888</v>
      </c>
      <c r="B192" s="6">
        <v>10000477712</v>
      </c>
      <c r="C192" t="s">
        <v>178</v>
      </c>
      <c r="D192" t="s">
        <v>179</v>
      </c>
      <c r="E192" t="s">
        <v>139</v>
      </c>
      <c r="F192" t="s">
        <v>180</v>
      </c>
      <c r="G192" t="s">
        <v>141</v>
      </c>
      <c r="H192" s="4">
        <v>45979</v>
      </c>
      <c r="I192" s="2">
        <v>916.31</v>
      </c>
    </row>
    <row r="193" spans="1:9">
      <c r="A193">
        <v>44078889</v>
      </c>
      <c r="B193" s="6">
        <v>10000644942</v>
      </c>
      <c r="C193" t="s">
        <v>178</v>
      </c>
      <c r="D193" t="s">
        <v>179</v>
      </c>
      <c r="E193" t="s">
        <v>139</v>
      </c>
      <c r="F193" t="s">
        <v>180</v>
      </c>
      <c r="G193" t="s">
        <v>141</v>
      </c>
      <c r="H193" s="4">
        <v>45979</v>
      </c>
      <c r="I193" s="2">
        <v>20.11</v>
      </c>
    </row>
    <row r="194" spans="1:9">
      <c r="A194">
        <v>44074513</v>
      </c>
      <c r="B194" s="6">
        <v>10000943285</v>
      </c>
      <c r="C194" t="s">
        <v>178</v>
      </c>
      <c r="D194" t="s">
        <v>179</v>
      </c>
      <c r="E194" t="s">
        <v>139</v>
      </c>
      <c r="F194" t="s">
        <v>180</v>
      </c>
      <c r="G194" t="s">
        <v>141</v>
      </c>
      <c r="H194" s="4">
        <v>45979</v>
      </c>
      <c r="I194" s="2">
        <v>19.649999999999999</v>
      </c>
    </row>
    <row r="195" spans="1:9">
      <c r="A195">
        <v>44074831</v>
      </c>
      <c r="B195" s="6">
        <v>10001173495</v>
      </c>
      <c r="C195" t="s">
        <v>178</v>
      </c>
      <c r="D195" t="s">
        <v>179</v>
      </c>
      <c r="E195" t="s">
        <v>139</v>
      </c>
      <c r="F195" t="s">
        <v>180</v>
      </c>
      <c r="G195" t="s">
        <v>141</v>
      </c>
      <c r="H195" s="4">
        <v>45979</v>
      </c>
      <c r="I195" s="2">
        <v>20.11</v>
      </c>
    </row>
    <row r="196" spans="1:9">
      <c r="A196">
        <v>44075489</v>
      </c>
      <c r="B196" s="6">
        <v>10001392689</v>
      </c>
      <c r="C196" t="s">
        <v>178</v>
      </c>
      <c r="D196" t="s">
        <v>179</v>
      </c>
      <c r="E196" t="s">
        <v>139</v>
      </c>
      <c r="F196" t="s">
        <v>180</v>
      </c>
      <c r="G196" t="s">
        <v>141</v>
      </c>
      <c r="H196" s="4">
        <v>45979</v>
      </c>
      <c r="I196" s="2">
        <v>20.11</v>
      </c>
    </row>
    <row r="197" spans="1:9">
      <c r="A197">
        <v>44078890</v>
      </c>
      <c r="B197" s="6">
        <v>10001710469</v>
      </c>
      <c r="C197" t="s">
        <v>178</v>
      </c>
      <c r="D197" t="s">
        <v>179</v>
      </c>
      <c r="E197" t="s">
        <v>139</v>
      </c>
      <c r="F197" t="s">
        <v>180</v>
      </c>
      <c r="G197" t="s">
        <v>141</v>
      </c>
      <c r="H197" s="4">
        <v>45979</v>
      </c>
      <c r="I197" s="2">
        <v>19.190000000000001</v>
      </c>
    </row>
    <row r="198" spans="1:9">
      <c r="A198">
        <v>44076289</v>
      </c>
      <c r="B198" s="6">
        <v>10001991402</v>
      </c>
      <c r="C198" t="s">
        <v>178</v>
      </c>
      <c r="D198" t="s">
        <v>179</v>
      </c>
      <c r="E198" t="s">
        <v>139</v>
      </c>
      <c r="F198" t="s">
        <v>180</v>
      </c>
      <c r="G198" t="s">
        <v>141</v>
      </c>
      <c r="H198" s="4">
        <v>45979</v>
      </c>
      <c r="I198" s="2">
        <v>12.36</v>
      </c>
    </row>
    <row r="199" spans="1:9">
      <c r="A199">
        <v>44077153</v>
      </c>
      <c r="B199" s="6">
        <v>10002294602</v>
      </c>
      <c r="C199" t="s">
        <v>178</v>
      </c>
      <c r="D199" t="s">
        <v>179</v>
      </c>
      <c r="E199" t="s">
        <v>139</v>
      </c>
      <c r="F199" t="s">
        <v>180</v>
      </c>
      <c r="G199" t="s">
        <v>141</v>
      </c>
      <c r="H199" s="4">
        <v>45979</v>
      </c>
      <c r="I199" s="2">
        <v>18.829999999999998</v>
      </c>
    </row>
    <row r="200" spans="1:9">
      <c r="A200">
        <v>44078891</v>
      </c>
      <c r="B200" s="6">
        <v>10002601335</v>
      </c>
      <c r="C200" t="s">
        <v>178</v>
      </c>
      <c r="D200" t="s">
        <v>179</v>
      </c>
      <c r="E200" t="s">
        <v>139</v>
      </c>
      <c r="F200" t="s">
        <v>180</v>
      </c>
      <c r="G200" t="s">
        <v>141</v>
      </c>
      <c r="H200" s="4">
        <v>45979</v>
      </c>
      <c r="I200" s="2">
        <v>15.65</v>
      </c>
    </row>
    <row r="201" spans="1:9">
      <c r="A201">
        <v>44078892</v>
      </c>
      <c r="B201" s="6">
        <v>10002889313</v>
      </c>
      <c r="C201" t="s">
        <v>178</v>
      </c>
      <c r="D201" t="s">
        <v>179</v>
      </c>
      <c r="E201" t="s">
        <v>139</v>
      </c>
      <c r="F201" t="s">
        <v>180</v>
      </c>
      <c r="G201" t="s">
        <v>141</v>
      </c>
      <c r="H201" s="4">
        <v>45979</v>
      </c>
      <c r="I201" s="2">
        <v>8.74</v>
      </c>
    </row>
    <row r="202" spans="1:9">
      <c r="A202">
        <v>44078465</v>
      </c>
      <c r="B202" s="6">
        <v>10003180192</v>
      </c>
      <c r="C202" t="s">
        <v>178</v>
      </c>
      <c r="D202" t="s">
        <v>179</v>
      </c>
      <c r="E202" t="s">
        <v>139</v>
      </c>
      <c r="F202" t="s">
        <v>180</v>
      </c>
      <c r="G202" t="s">
        <v>141</v>
      </c>
      <c r="H202" s="4">
        <v>45979</v>
      </c>
      <c r="I202" s="2">
        <v>18.829999999999998</v>
      </c>
    </row>
    <row r="203" spans="1:9">
      <c r="A203">
        <v>44079016</v>
      </c>
      <c r="B203" s="6">
        <v>10003451086</v>
      </c>
      <c r="C203" t="s">
        <v>178</v>
      </c>
      <c r="D203" t="s">
        <v>179</v>
      </c>
      <c r="E203" t="s">
        <v>139</v>
      </c>
      <c r="F203" t="s">
        <v>180</v>
      </c>
      <c r="G203" t="s">
        <v>141</v>
      </c>
      <c r="H203" s="4">
        <v>45979</v>
      </c>
      <c r="I203" s="2">
        <v>15.83</v>
      </c>
    </row>
    <row r="204" spans="1:9">
      <c r="A204">
        <v>44080008</v>
      </c>
      <c r="B204" s="6">
        <v>10003753055</v>
      </c>
      <c r="C204" t="s">
        <v>178</v>
      </c>
      <c r="D204" t="s">
        <v>179</v>
      </c>
      <c r="E204" t="s">
        <v>139</v>
      </c>
      <c r="F204" t="s">
        <v>180</v>
      </c>
      <c r="G204" t="s">
        <v>141</v>
      </c>
      <c r="H204" s="4">
        <v>45979</v>
      </c>
      <c r="I204" s="2">
        <v>15.47</v>
      </c>
    </row>
    <row r="205" spans="1:9">
      <c r="A205">
        <v>44080541</v>
      </c>
      <c r="B205" s="6">
        <v>10004417128</v>
      </c>
      <c r="C205" t="s">
        <v>178</v>
      </c>
      <c r="D205" t="s">
        <v>179</v>
      </c>
      <c r="E205" t="s">
        <v>139</v>
      </c>
      <c r="F205" t="s">
        <v>180</v>
      </c>
      <c r="G205" t="s">
        <v>141</v>
      </c>
      <c r="H205" s="4">
        <v>45979</v>
      </c>
      <c r="I205" s="2">
        <v>293.13</v>
      </c>
    </row>
    <row r="206" spans="1:9">
      <c r="A206">
        <v>44080480</v>
      </c>
      <c r="B206" s="6">
        <v>10004417132</v>
      </c>
      <c r="C206" t="s">
        <v>178</v>
      </c>
      <c r="D206" t="s">
        <v>179</v>
      </c>
      <c r="E206" t="s">
        <v>139</v>
      </c>
      <c r="F206" t="s">
        <v>180</v>
      </c>
      <c r="G206" t="s">
        <v>141</v>
      </c>
      <c r="H206" s="4">
        <v>45979</v>
      </c>
      <c r="I206" s="2">
        <v>733.3</v>
      </c>
    </row>
    <row r="207" spans="1:9">
      <c r="A207">
        <v>44080475</v>
      </c>
      <c r="B207" s="6">
        <v>10004423448</v>
      </c>
      <c r="C207" t="s">
        <v>178</v>
      </c>
      <c r="D207" t="s">
        <v>179</v>
      </c>
      <c r="E207" t="s">
        <v>139</v>
      </c>
      <c r="F207" t="s">
        <v>180</v>
      </c>
      <c r="G207" t="s">
        <v>141</v>
      </c>
      <c r="H207" s="4">
        <v>45979</v>
      </c>
      <c r="I207" s="2">
        <v>104.73</v>
      </c>
    </row>
    <row r="208" spans="1:9">
      <c r="A208">
        <v>44081788</v>
      </c>
      <c r="B208" s="6">
        <v>10004661940</v>
      </c>
      <c r="C208" t="s">
        <v>178</v>
      </c>
      <c r="D208" t="s">
        <v>179</v>
      </c>
      <c r="E208" t="s">
        <v>139</v>
      </c>
      <c r="F208" t="s">
        <v>180</v>
      </c>
      <c r="G208" t="s">
        <v>141</v>
      </c>
      <c r="H208" s="4">
        <v>45979</v>
      </c>
      <c r="I208" s="2">
        <v>279.33</v>
      </c>
    </row>
    <row r="209" spans="1:9">
      <c r="A209">
        <v>44081784</v>
      </c>
      <c r="B209" s="6">
        <v>10004697774</v>
      </c>
      <c r="C209" t="s">
        <v>178</v>
      </c>
      <c r="D209" t="s">
        <v>179</v>
      </c>
      <c r="E209" t="s">
        <v>139</v>
      </c>
      <c r="F209" t="s">
        <v>180</v>
      </c>
      <c r="G209" t="s">
        <v>141</v>
      </c>
      <c r="H209" s="4">
        <v>45979</v>
      </c>
      <c r="I209" s="2">
        <v>165</v>
      </c>
    </row>
    <row r="210" spans="1:9">
      <c r="A210">
        <v>44081807</v>
      </c>
      <c r="B210" s="6">
        <v>10005402488</v>
      </c>
      <c r="C210" t="s">
        <v>178</v>
      </c>
      <c r="D210" t="s">
        <v>179</v>
      </c>
      <c r="E210" t="s">
        <v>139</v>
      </c>
      <c r="F210" t="s">
        <v>180</v>
      </c>
      <c r="G210" t="s">
        <v>141</v>
      </c>
      <c r="H210" s="4">
        <v>45979</v>
      </c>
      <c r="I210" s="2">
        <v>86.21</v>
      </c>
    </row>
    <row r="211" spans="1:9">
      <c r="A211">
        <v>44083879</v>
      </c>
      <c r="B211" s="6">
        <v>10005470806</v>
      </c>
      <c r="C211" t="s">
        <v>178</v>
      </c>
      <c r="D211" t="s">
        <v>179</v>
      </c>
      <c r="E211" t="s">
        <v>139</v>
      </c>
      <c r="F211" t="s">
        <v>180</v>
      </c>
      <c r="G211" t="s">
        <v>141</v>
      </c>
      <c r="H211" s="4">
        <v>45979</v>
      </c>
      <c r="I211" s="2">
        <v>25.41</v>
      </c>
    </row>
    <row r="212" spans="1:9">
      <c r="A212">
        <v>44081956</v>
      </c>
      <c r="B212" s="6">
        <v>10005576565</v>
      </c>
      <c r="C212" t="s">
        <v>178</v>
      </c>
      <c r="D212" t="s">
        <v>179</v>
      </c>
      <c r="E212" t="s">
        <v>139</v>
      </c>
      <c r="F212" t="s">
        <v>180</v>
      </c>
      <c r="G212" t="s">
        <v>141</v>
      </c>
      <c r="H212" s="4">
        <v>45979</v>
      </c>
      <c r="I212" s="2">
        <v>8.84</v>
      </c>
    </row>
    <row r="213" spans="1:9">
      <c r="A213">
        <v>44082350</v>
      </c>
      <c r="B213" s="6">
        <v>10005796914</v>
      </c>
      <c r="C213" t="s">
        <v>178</v>
      </c>
      <c r="D213" t="s">
        <v>179</v>
      </c>
      <c r="E213" t="s">
        <v>139</v>
      </c>
      <c r="F213" t="s">
        <v>180</v>
      </c>
      <c r="G213" t="s">
        <v>141</v>
      </c>
      <c r="H213" s="4">
        <v>45979</v>
      </c>
      <c r="I213" s="2">
        <v>61.61</v>
      </c>
    </row>
    <row r="214" spans="1:9">
      <c r="A214">
        <v>44082357</v>
      </c>
      <c r="B214" s="6">
        <v>10005847408</v>
      </c>
      <c r="C214" t="s">
        <v>178</v>
      </c>
      <c r="D214" t="s">
        <v>179</v>
      </c>
      <c r="E214" t="s">
        <v>139</v>
      </c>
      <c r="F214" t="s">
        <v>180</v>
      </c>
      <c r="G214" t="s">
        <v>141</v>
      </c>
      <c r="H214" s="4">
        <v>45979</v>
      </c>
      <c r="I214" s="2">
        <v>11.65</v>
      </c>
    </row>
    <row r="215" spans="1:9">
      <c r="A215">
        <v>44082925</v>
      </c>
      <c r="B215" s="6">
        <v>10006038425</v>
      </c>
      <c r="C215" t="s">
        <v>178</v>
      </c>
      <c r="D215" t="s">
        <v>179</v>
      </c>
      <c r="E215" t="s">
        <v>139</v>
      </c>
      <c r="F215" t="s">
        <v>180</v>
      </c>
      <c r="G215" t="s">
        <v>141</v>
      </c>
      <c r="H215" s="4">
        <v>45979</v>
      </c>
      <c r="I215" s="2">
        <v>12.18</v>
      </c>
    </row>
    <row r="216" spans="1:9">
      <c r="A216">
        <v>44082974</v>
      </c>
      <c r="B216" s="6">
        <v>10006112076</v>
      </c>
      <c r="C216" t="s">
        <v>178</v>
      </c>
      <c r="D216" t="s">
        <v>179</v>
      </c>
      <c r="E216" t="s">
        <v>139</v>
      </c>
      <c r="F216" t="s">
        <v>180</v>
      </c>
      <c r="G216" t="s">
        <v>141</v>
      </c>
      <c r="H216" s="4">
        <v>45979</v>
      </c>
      <c r="I216" s="2">
        <v>83</v>
      </c>
    </row>
    <row r="217" spans="1:9">
      <c r="A217">
        <v>44083649</v>
      </c>
      <c r="B217" s="6">
        <v>10006401369</v>
      </c>
      <c r="C217" t="s">
        <v>178</v>
      </c>
      <c r="D217" t="s">
        <v>179</v>
      </c>
      <c r="E217" t="s">
        <v>139</v>
      </c>
      <c r="F217" t="s">
        <v>180</v>
      </c>
      <c r="G217" t="s">
        <v>141</v>
      </c>
      <c r="H217" s="4">
        <v>45979</v>
      </c>
      <c r="I217" s="2">
        <v>101.26</v>
      </c>
    </row>
    <row r="218" spans="1:9">
      <c r="A218">
        <v>44084220</v>
      </c>
      <c r="B218" s="6">
        <v>10006746525</v>
      </c>
      <c r="C218" t="s">
        <v>178</v>
      </c>
      <c r="D218" t="s">
        <v>179</v>
      </c>
      <c r="E218" t="s">
        <v>139</v>
      </c>
      <c r="F218" t="s">
        <v>180</v>
      </c>
      <c r="G218" t="s">
        <v>141</v>
      </c>
      <c r="H218" s="4">
        <v>45979</v>
      </c>
      <c r="I218" s="2">
        <v>102.11</v>
      </c>
    </row>
    <row r="219" spans="1:9">
      <c r="A219">
        <v>44084219</v>
      </c>
      <c r="B219" s="6">
        <v>10006761497</v>
      </c>
      <c r="C219" t="s">
        <v>178</v>
      </c>
      <c r="D219" t="s">
        <v>179</v>
      </c>
      <c r="E219" t="s">
        <v>139</v>
      </c>
      <c r="F219" t="s">
        <v>180</v>
      </c>
      <c r="G219" t="s">
        <v>141</v>
      </c>
      <c r="H219" s="4">
        <v>45979</v>
      </c>
      <c r="I219" s="2">
        <v>34.4</v>
      </c>
    </row>
    <row r="220" spans="1:9">
      <c r="A220">
        <v>44084774</v>
      </c>
      <c r="B220" s="6">
        <v>10007076927</v>
      </c>
      <c r="C220" t="s">
        <v>178</v>
      </c>
      <c r="D220" t="s">
        <v>179</v>
      </c>
      <c r="E220" t="s">
        <v>139</v>
      </c>
      <c r="F220" t="s">
        <v>180</v>
      </c>
      <c r="G220" t="s">
        <v>141</v>
      </c>
      <c r="H220" s="4">
        <v>45979</v>
      </c>
      <c r="I220" s="2">
        <v>38.119999999999997</v>
      </c>
    </row>
    <row r="221" spans="1:9">
      <c r="A221">
        <v>44084773</v>
      </c>
      <c r="B221" s="6">
        <v>10007085799</v>
      </c>
      <c r="C221" t="s">
        <v>178</v>
      </c>
      <c r="D221" t="s">
        <v>179</v>
      </c>
      <c r="E221" t="s">
        <v>139</v>
      </c>
      <c r="F221" t="s">
        <v>180</v>
      </c>
      <c r="G221" t="s">
        <v>141</v>
      </c>
      <c r="H221" s="4">
        <v>45979</v>
      </c>
      <c r="I221" s="2">
        <v>29.62</v>
      </c>
    </row>
    <row r="222" spans="1:9">
      <c r="A222">
        <v>44085079</v>
      </c>
      <c r="B222" s="6">
        <v>10007317554</v>
      </c>
      <c r="C222" t="s">
        <v>178</v>
      </c>
      <c r="D222" t="s">
        <v>179</v>
      </c>
      <c r="E222" t="s">
        <v>139</v>
      </c>
      <c r="F222" t="s">
        <v>180</v>
      </c>
      <c r="G222" t="s">
        <v>141</v>
      </c>
      <c r="H222" s="4">
        <v>45979</v>
      </c>
      <c r="I222" s="2">
        <v>102.11</v>
      </c>
    </row>
    <row r="223" spans="1:9">
      <c r="A223">
        <v>44085212</v>
      </c>
      <c r="B223" s="6">
        <v>10007379677</v>
      </c>
      <c r="C223" t="s">
        <v>178</v>
      </c>
      <c r="D223" t="s">
        <v>179</v>
      </c>
      <c r="E223" t="s">
        <v>139</v>
      </c>
      <c r="F223" t="s">
        <v>180</v>
      </c>
      <c r="G223" t="s">
        <v>141</v>
      </c>
      <c r="H223" s="4">
        <v>45979</v>
      </c>
      <c r="I223" s="2">
        <v>33.83</v>
      </c>
    </row>
    <row r="224" spans="1:9">
      <c r="A224">
        <v>44086788</v>
      </c>
      <c r="B224" s="6">
        <v>10007465693</v>
      </c>
      <c r="C224" t="s">
        <v>178</v>
      </c>
      <c r="D224" t="s">
        <v>179</v>
      </c>
      <c r="E224" t="s">
        <v>139</v>
      </c>
      <c r="F224" t="s">
        <v>180</v>
      </c>
      <c r="G224" t="s">
        <v>141</v>
      </c>
      <c r="H224" s="4">
        <v>45972</v>
      </c>
      <c r="I224" s="2">
        <v>101</v>
      </c>
    </row>
    <row r="225" spans="1:9">
      <c r="A225">
        <v>44085684</v>
      </c>
      <c r="B225" s="6">
        <v>10007630485</v>
      </c>
      <c r="C225" t="s">
        <v>178</v>
      </c>
      <c r="D225" t="s">
        <v>179</v>
      </c>
      <c r="E225" t="s">
        <v>139</v>
      </c>
      <c r="F225" t="s">
        <v>180</v>
      </c>
      <c r="G225" t="s">
        <v>141</v>
      </c>
      <c r="H225" s="4">
        <v>45979</v>
      </c>
      <c r="I225" s="2">
        <v>135.79</v>
      </c>
    </row>
    <row r="226" spans="1:9">
      <c r="A226">
        <v>44085689</v>
      </c>
      <c r="B226" s="6">
        <v>10007677044</v>
      </c>
      <c r="C226" t="s">
        <v>178</v>
      </c>
      <c r="D226" t="s">
        <v>179</v>
      </c>
      <c r="E226" t="s">
        <v>139</v>
      </c>
      <c r="F226" t="s">
        <v>180</v>
      </c>
      <c r="G226" t="s">
        <v>141</v>
      </c>
      <c r="H226" s="4">
        <v>45979</v>
      </c>
      <c r="I226" s="2">
        <v>34.96</v>
      </c>
    </row>
    <row r="227" spans="1:9">
      <c r="A227">
        <v>44086789</v>
      </c>
      <c r="B227" s="6">
        <v>10007737170</v>
      </c>
      <c r="C227" t="s">
        <v>178</v>
      </c>
      <c r="D227" t="s">
        <v>179</v>
      </c>
      <c r="E227" t="s">
        <v>139</v>
      </c>
      <c r="F227" t="s">
        <v>180</v>
      </c>
      <c r="G227" t="s">
        <v>141</v>
      </c>
      <c r="H227" s="4">
        <v>45972</v>
      </c>
      <c r="I227" s="2">
        <v>101.04</v>
      </c>
    </row>
    <row r="228" spans="1:9">
      <c r="A228">
        <v>44087000</v>
      </c>
      <c r="B228" s="6">
        <v>10007737279</v>
      </c>
      <c r="C228" t="s">
        <v>178</v>
      </c>
      <c r="D228" t="s">
        <v>179</v>
      </c>
      <c r="E228" t="s">
        <v>139</v>
      </c>
      <c r="F228" t="s">
        <v>180</v>
      </c>
      <c r="G228" t="s">
        <v>141</v>
      </c>
      <c r="H228" s="4">
        <v>45979</v>
      </c>
      <c r="I228" s="2">
        <v>101</v>
      </c>
    </row>
    <row r="229" spans="1:9">
      <c r="A229">
        <v>44087001</v>
      </c>
      <c r="B229" s="6">
        <v>10007737429</v>
      </c>
      <c r="C229" t="s">
        <v>178</v>
      </c>
      <c r="D229" t="s">
        <v>179</v>
      </c>
      <c r="E229" t="s">
        <v>139</v>
      </c>
      <c r="F229" t="s">
        <v>180</v>
      </c>
      <c r="G229" t="s">
        <v>141</v>
      </c>
      <c r="H229" s="4">
        <v>45979</v>
      </c>
      <c r="I229" s="2">
        <v>101</v>
      </c>
    </row>
    <row r="230" spans="1:9">
      <c r="A230">
        <v>44086999</v>
      </c>
      <c r="B230" s="6">
        <v>10007737571</v>
      </c>
      <c r="C230" t="s">
        <v>178</v>
      </c>
      <c r="D230" t="s">
        <v>179</v>
      </c>
      <c r="E230" t="s">
        <v>139</v>
      </c>
      <c r="F230" t="s">
        <v>180</v>
      </c>
      <c r="G230" t="s">
        <v>141</v>
      </c>
      <c r="H230" s="4">
        <v>45979</v>
      </c>
      <c r="I230" s="2">
        <v>101</v>
      </c>
    </row>
    <row r="231" spans="1:9">
      <c r="A231">
        <v>44086790</v>
      </c>
      <c r="B231" s="6">
        <v>10007737815</v>
      </c>
      <c r="C231" t="s">
        <v>178</v>
      </c>
      <c r="D231" t="s">
        <v>179</v>
      </c>
      <c r="E231" t="s">
        <v>139</v>
      </c>
      <c r="F231" t="s">
        <v>180</v>
      </c>
      <c r="G231" t="s">
        <v>141</v>
      </c>
      <c r="H231" s="4">
        <v>45972</v>
      </c>
      <c r="I231" s="2">
        <v>101.21</v>
      </c>
    </row>
    <row r="232" spans="1:9">
      <c r="A232">
        <v>44087002</v>
      </c>
      <c r="B232" s="6">
        <v>10007749903</v>
      </c>
      <c r="C232" t="s">
        <v>178</v>
      </c>
      <c r="D232" t="s">
        <v>179</v>
      </c>
      <c r="E232" t="s">
        <v>148</v>
      </c>
      <c r="F232" t="s">
        <v>180</v>
      </c>
      <c r="G232" t="s">
        <v>149</v>
      </c>
      <c r="H232" s="4">
        <v>45979</v>
      </c>
      <c r="I232" s="2">
        <v>11.89</v>
      </c>
    </row>
    <row r="233" spans="1:9">
      <c r="A233">
        <v>44086351</v>
      </c>
      <c r="B233" s="6">
        <v>10007962210</v>
      </c>
      <c r="C233" t="s">
        <v>178</v>
      </c>
      <c r="D233" t="s">
        <v>179</v>
      </c>
      <c r="E233" t="s">
        <v>139</v>
      </c>
      <c r="F233" t="s">
        <v>180</v>
      </c>
      <c r="G233" t="s">
        <v>141</v>
      </c>
      <c r="H233" s="4">
        <v>45979</v>
      </c>
      <c r="I233" s="2">
        <v>46.54</v>
      </c>
    </row>
    <row r="234" spans="1:9">
      <c r="A234">
        <v>44086350</v>
      </c>
      <c r="B234" s="6">
        <v>10007974607</v>
      </c>
      <c r="C234" t="s">
        <v>178</v>
      </c>
      <c r="D234" t="s">
        <v>179</v>
      </c>
      <c r="E234" t="s">
        <v>139</v>
      </c>
      <c r="F234" t="s">
        <v>180</v>
      </c>
      <c r="G234" t="s">
        <v>141</v>
      </c>
      <c r="H234" s="4">
        <v>45979</v>
      </c>
      <c r="I234" s="2">
        <v>25.41</v>
      </c>
    </row>
    <row r="235" spans="1:9">
      <c r="A235">
        <v>44087004</v>
      </c>
      <c r="B235" s="6">
        <v>10008013183</v>
      </c>
      <c r="C235" t="s">
        <v>178</v>
      </c>
      <c r="D235" t="s">
        <v>179</v>
      </c>
      <c r="E235" t="s">
        <v>139</v>
      </c>
      <c r="F235" t="s">
        <v>180</v>
      </c>
      <c r="G235" t="s">
        <v>141</v>
      </c>
      <c r="H235" s="4">
        <v>45979</v>
      </c>
      <c r="I235" s="2">
        <v>25.49</v>
      </c>
    </row>
    <row r="236" spans="1:9">
      <c r="A236">
        <v>44087005</v>
      </c>
      <c r="B236" s="6">
        <v>10008013253</v>
      </c>
      <c r="C236" t="s">
        <v>178</v>
      </c>
      <c r="D236" t="s">
        <v>179</v>
      </c>
      <c r="E236" t="s">
        <v>139</v>
      </c>
      <c r="F236" t="s">
        <v>180</v>
      </c>
      <c r="G236" t="s">
        <v>141</v>
      </c>
      <c r="H236" s="4">
        <v>45979</v>
      </c>
      <c r="I236" s="2">
        <v>16.989999999999998</v>
      </c>
    </row>
    <row r="237" spans="1:9">
      <c r="A237">
        <v>44086791</v>
      </c>
      <c r="B237" s="6">
        <v>10008037796</v>
      </c>
      <c r="C237" t="s">
        <v>178</v>
      </c>
      <c r="D237" t="s">
        <v>179</v>
      </c>
      <c r="E237" t="s">
        <v>139</v>
      </c>
      <c r="F237" t="s">
        <v>180</v>
      </c>
      <c r="G237" t="s">
        <v>141</v>
      </c>
      <c r="H237" s="4">
        <v>45972</v>
      </c>
      <c r="I237" s="2">
        <v>101.17</v>
      </c>
    </row>
    <row r="238" spans="1:9">
      <c r="A238">
        <v>44086792</v>
      </c>
      <c r="B238" s="6">
        <v>10008050130</v>
      </c>
      <c r="C238" t="s">
        <v>178</v>
      </c>
      <c r="D238" t="s">
        <v>179</v>
      </c>
      <c r="E238" t="s">
        <v>139</v>
      </c>
      <c r="F238" t="s">
        <v>180</v>
      </c>
      <c r="G238" t="s">
        <v>141</v>
      </c>
      <c r="H238" s="4">
        <v>45972</v>
      </c>
      <c r="I238" s="2">
        <v>102.18</v>
      </c>
    </row>
    <row r="239" spans="1:9">
      <c r="A239">
        <v>44086793</v>
      </c>
      <c r="B239" s="6">
        <v>10008057645</v>
      </c>
      <c r="C239" t="s">
        <v>178</v>
      </c>
      <c r="D239" t="s">
        <v>179</v>
      </c>
      <c r="E239" t="s">
        <v>139</v>
      </c>
      <c r="F239" t="s">
        <v>180</v>
      </c>
      <c r="G239" t="s">
        <v>141</v>
      </c>
      <c r="H239" s="4">
        <v>45972</v>
      </c>
      <c r="I239" s="2">
        <f>357+0.26</f>
        <v>357.26</v>
      </c>
    </row>
    <row r="240" spans="1:9">
      <c r="A240">
        <v>44087010</v>
      </c>
      <c r="B240" s="6">
        <v>10008210936</v>
      </c>
      <c r="C240" t="s">
        <v>178</v>
      </c>
      <c r="D240" t="s">
        <v>179</v>
      </c>
      <c r="E240" t="s">
        <v>139</v>
      </c>
      <c r="F240" t="s">
        <v>180</v>
      </c>
      <c r="G240" t="s">
        <v>141</v>
      </c>
      <c r="H240" s="4">
        <v>45979</v>
      </c>
      <c r="I240" s="2">
        <v>67.5</v>
      </c>
    </row>
    <row r="241" spans="1:9">
      <c r="A241">
        <v>44087006</v>
      </c>
      <c r="B241" s="6">
        <v>10008214142</v>
      </c>
      <c r="C241" t="s">
        <v>178</v>
      </c>
      <c r="D241" t="s">
        <v>179</v>
      </c>
      <c r="E241" t="s">
        <v>139</v>
      </c>
      <c r="F241" t="s">
        <v>180</v>
      </c>
      <c r="G241" t="s">
        <v>141</v>
      </c>
      <c r="H241" s="4">
        <v>45979</v>
      </c>
      <c r="I241" s="2">
        <v>105.39</v>
      </c>
    </row>
    <row r="242" spans="1:9">
      <c r="A242">
        <v>44087009</v>
      </c>
      <c r="B242" s="6">
        <v>10008221347</v>
      </c>
      <c r="C242" t="s">
        <v>178</v>
      </c>
      <c r="D242" t="s">
        <v>179</v>
      </c>
      <c r="E242" t="s">
        <v>139</v>
      </c>
      <c r="F242" t="s">
        <v>180</v>
      </c>
      <c r="G242" t="s">
        <v>141</v>
      </c>
      <c r="H242" s="4">
        <v>45979</v>
      </c>
      <c r="I242" s="2">
        <v>93.69</v>
      </c>
    </row>
    <row r="243" spans="1:9">
      <c r="A243">
        <v>44087008</v>
      </c>
      <c r="B243" s="6">
        <v>10008231186</v>
      </c>
      <c r="C243" t="s">
        <v>178</v>
      </c>
      <c r="D243" t="s">
        <v>179</v>
      </c>
      <c r="E243" t="s">
        <v>139</v>
      </c>
      <c r="F243" t="s">
        <v>180</v>
      </c>
      <c r="G243" t="s">
        <v>141</v>
      </c>
      <c r="H243" s="4">
        <v>45979</v>
      </c>
      <c r="I243" s="2">
        <v>151.69</v>
      </c>
    </row>
    <row r="244" spans="1:9">
      <c r="A244">
        <v>44087007</v>
      </c>
      <c r="B244" s="6">
        <v>10008240212</v>
      </c>
      <c r="C244" t="s">
        <v>178</v>
      </c>
      <c r="D244" t="s">
        <v>179</v>
      </c>
      <c r="E244" t="s">
        <v>139</v>
      </c>
      <c r="F244" t="s">
        <v>180</v>
      </c>
      <c r="G244" t="s">
        <v>141</v>
      </c>
      <c r="H244" s="4">
        <v>45979</v>
      </c>
      <c r="I244" s="2">
        <v>441.18</v>
      </c>
    </row>
    <row r="245" spans="1:9">
      <c r="A245">
        <v>44086952</v>
      </c>
      <c r="B245" s="6">
        <v>10008244022</v>
      </c>
      <c r="C245" t="s">
        <v>178</v>
      </c>
      <c r="D245" t="s">
        <v>179</v>
      </c>
      <c r="E245" t="s">
        <v>67</v>
      </c>
      <c r="F245" t="s">
        <v>180</v>
      </c>
      <c r="G245" t="s">
        <v>69</v>
      </c>
      <c r="H245" s="4">
        <v>45972</v>
      </c>
      <c r="I245" s="2">
        <v>672.87</v>
      </c>
    </row>
    <row r="246" spans="1:9">
      <c r="A246">
        <v>44086953</v>
      </c>
      <c r="B246" s="6">
        <v>10008245063</v>
      </c>
      <c r="C246" t="s">
        <v>178</v>
      </c>
      <c r="D246" t="s">
        <v>179</v>
      </c>
      <c r="E246" t="s">
        <v>82</v>
      </c>
      <c r="F246" t="s">
        <v>180</v>
      </c>
      <c r="G246" t="s">
        <v>83</v>
      </c>
      <c r="H246" s="4">
        <v>45972</v>
      </c>
      <c r="I246" s="2">
        <v>140.59</v>
      </c>
    </row>
    <row r="247" spans="1:9">
      <c r="A247">
        <v>44087011</v>
      </c>
      <c r="B247" s="6">
        <v>10008248205</v>
      </c>
      <c r="C247" t="s">
        <v>178</v>
      </c>
      <c r="D247" t="s">
        <v>179</v>
      </c>
      <c r="E247" t="s">
        <v>139</v>
      </c>
      <c r="F247" t="s">
        <v>180</v>
      </c>
      <c r="G247" t="s">
        <v>141</v>
      </c>
      <c r="H247" s="4">
        <v>45979</v>
      </c>
      <c r="I247" s="2">
        <v>93.33</v>
      </c>
    </row>
    <row r="248" spans="1:9">
      <c r="A248">
        <v>44087012</v>
      </c>
      <c r="B248" s="6">
        <v>10008254129</v>
      </c>
      <c r="C248" t="s">
        <v>178</v>
      </c>
      <c r="D248" t="s">
        <v>179</v>
      </c>
      <c r="E248" t="s">
        <v>139</v>
      </c>
      <c r="F248" t="s">
        <v>180</v>
      </c>
      <c r="G248" t="s">
        <v>141</v>
      </c>
      <c r="H248" s="4">
        <v>45979</v>
      </c>
      <c r="I248" s="2">
        <v>26.34</v>
      </c>
    </row>
    <row r="249" spans="1:9">
      <c r="A249">
        <v>44087014</v>
      </c>
      <c r="B249" s="6">
        <v>100082852027</v>
      </c>
      <c r="C249" t="s">
        <v>178</v>
      </c>
      <c r="D249" t="s">
        <v>179</v>
      </c>
      <c r="E249" t="s">
        <v>139</v>
      </c>
      <c r="F249" t="s">
        <v>180</v>
      </c>
      <c r="G249" t="s">
        <v>141</v>
      </c>
      <c r="H249" s="4">
        <v>45979</v>
      </c>
      <c r="I249" s="2">
        <v>25.98</v>
      </c>
    </row>
    <row r="250" spans="1:9">
      <c r="A250">
        <v>44087094</v>
      </c>
      <c r="B250" s="6">
        <v>10008293104</v>
      </c>
      <c r="C250" t="s">
        <v>178</v>
      </c>
      <c r="D250" t="s">
        <v>179</v>
      </c>
      <c r="E250" t="s">
        <v>148</v>
      </c>
      <c r="F250" t="s">
        <v>180</v>
      </c>
      <c r="G250" t="s">
        <v>149</v>
      </c>
      <c r="H250" s="4">
        <v>45986</v>
      </c>
      <c r="I250" s="2">
        <v>101</v>
      </c>
    </row>
    <row r="251" spans="1:9">
      <c r="A251">
        <v>44087095</v>
      </c>
      <c r="B251" s="6">
        <v>10008294125</v>
      </c>
      <c r="C251" t="s">
        <v>178</v>
      </c>
      <c r="D251" t="s">
        <v>179</v>
      </c>
      <c r="E251" t="s">
        <v>139</v>
      </c>
      <c r="F251" t="s">
        <v>180</v>
      </c>
      <c r="G251" t="s">
        <v>141</v>
      </c>
      <c r="H251" s="4">
        <v>45986</v>
      </c>
      <c r="I251" s="2">
        <v>47.02</v>
      </c>
    </row>
    <row r="252" spans="1:9">
      <c r="A252">
        <v>44087049</v>
      </c>
      <c r="B252" s="6" t="s">
        <v>181</v>
      </c>
      <c r="C252" t="s">
        <v>178</v>
      </c>
      <c r="D252" t="s">
        <v>179</v>
      </c>
      <c r="E252" t="s">
        <v>139</v>
      </c>
      <c r="F252" t="s">
        <v>180</v>
      </c>
      <c r="G252" t="s">
        <v>141</v>
      </c>
      <c r="H252" s="4">
        <v>45979</v>
      </c>
      <c r="I252" s="2">
        <v>18</v>
      </c>
    </row>
    <row r="253" spans="1:9">
      <c r="A253">
        <v>44086761</v>
      </c>
      <c r="B253" s="6" t="s">
        <v>182</v>
      </c>
      <c r="C253" t="s">
        <v>178</v>
      </c>
      <c r="D253" t="s">
        <v>179</v>
      </c>
      <c r="E253" t="s">
        <v>152</v>
      </c>
      <c r="F253" t="s">
        <v>180</v>
      </c>
      <c r="G253" t="s">
        <v>153</v>
      </c>
      <c r="H253" s="4">
        <v>45972</v>
      </c>
      <c r="I253" s="2">
        <v>21.77</v>
      </c>
    </row>
    <row r="254" spans="1:9">
      <c r="A254">
        <v>44086706</v>
      </c>
      <c r="B254" s="6">
        <v>110071</v>
      </c>
      <c r="C254" t="s">
        <v>183</v>
      </c>
      <c r="D254" t="s">
        <v>184</v>
      </c>
      <c r="E254" t="s">
        <v>35</v>
      </c>
      <c r="F254" t="s">
        <v>185</v>
      </c>
      <c r="G254" t="s">
        <v>37</v>
      </c>
      <c r="H254" s="4">
        <v>45965</v>
      </c>
      <c r="I254" s="2">
        <f>12.5+84</f>
        <v>96.5</v>
      </c>
    </row>
    <row r="255" spans="1:9">
      <c r="A255">
        <v>44087060</v>
      </c>
      <c r="B255" s="6">
        <v>484</v>
      </c>
      <c r="C255" t="s">
        <v>186</v>
      </c>
      <c r="D255" t="s">
        <v>187</v>
      </c>
      <c r="E255" t="s">
        <v>100</v>
      </c>
      <c r="F255" t="s">
        <v>188</v>
      </c>
      <c r="G255" t="s">
        <v>101</v>
      </c>
      <c r="H255" s="4">
        <v>45979</v>
      </c>
      <c r="I255" s="2">
        <v>122.75</v>
      </c>
    </row>
    <row r="256" spans="1:9">
      <c r="A256">
        <v>44086907</v>
      </c>
      <c r="B256" s="6" t="s">
        <v>189</v>
      </c>
      <c r="C256" t="s">
        <v>190</v>
      </c>
      <c r="D256" t="s">
        <v>54</v>
      </c>
      <c r="E256" t="s">
        <v>144</v>
      </c>
      <c r="F256" t="s">
        <v>56</v>
      </c>
      <c r="G256" t="s">
        <v>145</v>
      </c>
      <c r="H256" s="4">
        <v>45972</v>
      </c>
      <c r="I256" s="2">
        <v>271.60000000000002</v>
      </c>
    </row>
    <row r="257" spans="1:9">
      <c r="A257">
        <v>44086908</v>
      </c>
      <c r="B257" s="6" t="s">
        <v>191</v>
      </c>
      <c r="C257" t="s">
        <v>190</v>
      </c>
      <c r="D257" t="s">
        <v>54</v>
      </c>
      <c r="E257" t="s">
        <v>144</v>
      </c>
      <c r="F257" t="s">
        <v>56</v>
      </c>
      <c r="G257" t="s">
        <v>145</v>
      </c>
      <c r="H257" s="4">
        <v>45972</v>
      </c>
      <c r="I257" s="2">
        <v>519.35</v>
      </c>
    </row>
    <row r="258" spans="1:9">
      <c r="A258">
        <v>44086909</v>
      </c>
      <c r="B258" s="6" t="s">
        <v>192</v>
      </c>
      <c r="C258" t="s">
        <v>190</v>
      </c>
      <c r="D258" t="s">
        <v>54</v>
      </c>
      <c r="E258" t="s">
        <v>144</v>
      </c>
      <c r="F258" t="s">
        <v>56</v>
      </c>
      <c r="G258" t="s">
        <v>145</v>
      </c>
      <c r="H258" s="4">
        <v>45972</v>
      </c>
      <c r="I258" s="2">
        <v>129.84</v>
      </c>
    </row>
    <row r="259" spans="1:9">
      <c r="A259">
        <v>44086937</v>
      </c>
      <c r="B259" s="6" t="s">
        <v>193</v>
      </c>
      <c r="C259" t="s">
        <v>190</v>
      </c>
      <c r="D259" t="s">
        <v>54</v>
      </c>
      <c r="E259" t="s">
        <v>144</v>
      </c>
      <c r="F259" t="s">
        <v>56</v>
      </c>
      <c r="G259" t="s">
        <v>145</v>
      </c>
      <c r="H259" s="4">
        <v>45972</v>
      </c>
      <c r="I259" s="2">
        <v>138.88999999999999</v>
      </c>
    </row>
    <row r="260" spans="1:9">
      <c r="A260">
        <v>44086994</v>
      </c>
      <c r="B260" s="6" t="s">
        <v>194</v>
      </c>
      <c r="C260" t="s">
        <v>190</v>
      </c>
      <c r="D260" t="s">
        <v>54</v>
      </c>
      <c r="E260" t="s">
        <v>144</v>
      </c>
      <c r="F260" t="s">
        <v>56</v>
      </c>
      <c r="G260" t="s">
        <v>145</v>
      </c>
      <c r="H260" s="4">
        <v>45979</v>
      </c>
      <c r="I260" s="2">
        <v>37</v>
      </c>
    </row>
    <row r="261" spans="1:9">
      <c r="A261">
        <v>44086995</v>
      </c>
      <c r="B261" s="6" t="s">
        <v>195</v>
      </c>
      <c r="C261" t="s">
        <v>190</v>
      </c>
      <c r="D261" t="s">
        <v>54</v>
      </c>
      <c r="E261" t="s">
        <v>144</v>
      </c>
      <c r="F261" t="s">
        <v>56</v>
      </c>
      <c r="G261" t="s">
        <v>145</v>
      </c>
      <c r="H261" s="4">
        <v>45979</v>
      </c>
      <c r="I261" s="2">
        <v>328.44</v>
      </c>
    </row>
    <row r="262" spans="1:9">
      <c r="A262">
        <v>44086700</v>
      </c>
      <c r="B262" s="6">
        <v>293118</v>
      </c>
      <c r="C262" t="s">
        <v>196</v>
      </c>
      <c r="D262" t="s">
        <v>15</v>
      </c>
      <c r="E262" t="s">
        <v>82</v>
      </c>
      <c r="F262" t="s">
        <v>16</v>
      </c>
      <c r="G262" t="s">
        <v>83</v>
      </c>
      <c r="H262" s="4">
        <v>45965</v>
      </c>
      <c r="I262" s="2">
        <v>93</v>
      </c>
    </row>
    <row r="263" spans="1:9">
      <c r="A263">
        <v>44086803</v>
      </c>
      <c r="B263" s="6">
        <v>293509</v>
      </c>
      <c r="C263" t="s">
        <v>196</v>
      </c>
      <c r="D263" t="s">
        <v>15</v>
      </c>
      <c r="E263" t="s">
        <v>67</v>
      </c>
      <c r="F263" t="s">
        <v>16</v>
      </c>
      <c r="G263" t="s">
        <v>69</v>
      </c>
      <c r="H263" s="4">
        <v>45972</v>
      </c>
      <c r="I263" s="2">
        <v>114.87</v>
      </c>
    </row>
    <row r="264" spans="1:9">
      <c r="A264">
        <v>44087025</v>
      </c>
      <c r="B264" s="6">
        <v>293923</v>
      </c>
      <c r="C264" t="s">
        <v>196</v>
      </c>
      <c r="D264" t="s">
        <v>15</v>
      </c>
      <c r="E264" t="s">
        <v>67</v>
      </c>
      <c r="F264" t="s">
        <v>16</v>
      </c>
      <c r="G264" t="s">
        <v>69</v>
      </c>
      <c r="H264" s="4">
        <v>45979</v>
      </c>
      <c r="I264" s="2">
        <v>1120</v>
      </c>
    </row>
    <row r="265" spans="1:9">
      <c r="A265">
        <v>44087026</v>
      </c>
      <c r="B265" s="6">
        <v>293985</v>
      </c>
      <c r="C265" t="s">
        <v>196</v>
      </c>
      <c r="D265" t="s">
        <v>11</v>
      </c>
      <c r="E265" t="s">
        <v>82</v>
      </c>
      <c r="F265" t="s">
        <v>13</v>
      </c>
      <c r="G265" t="s">
        <v>83</v>
      </c>
      <c r="H265" s="4">
        <v>45979</v>
      </c>
      <c r="I265" s="2">
        <v>144.62</v>
      </c>
    </row>
    <row r="266" spans="1:9">
      <c r="A266">
        <v>44086810</v>
      </c>
      <c r="B266" s="6" t="s">
        <v>197</v>
      </c>
      <c r="C266" t="s">
        <v>198</v>
      </c>
      <c r="D266" t="s">
        <v>29</v>
      </c>
      <c r="E266" t="s">
        <v>199</v>
      </c>
      <c r="F266" t="s">
        <v>31</v>
      </c>
      <c r="G266" t="s">
        <v>200</v>
      </c>
      <c r="H266" s="4">
        <v>45972</v>
      </c>
      <c r="I266" s="2">
        <v>8990.7999999999993</v>
      </c>
    </row>
    <row r="267" spans="1:9">
      <c r="A267">
        <v>44087061</v>
      </c>
      <c r="B267" s="6" t="s">
        <v>201</v>
      </c>
      <c r="C267" t="s">
        <v>202</v>
      </c>
      <c r="D267" t="s">
        <v>203</v>
      </c>
      <c r="E267" t="s">
        <v>204</v>
      </c>
      <c r="F267" t="s">
        <v>205</v>
      </c>
      <c r="G267" t="s">
        <v>129</v>
      </c>
      <c r="H267" s="4">
        <v>45979</v>
      </c>
      <c r="I267" s="2">
        <v>882.03</v>
      </c>
    </row>
    <row r="268" spans="1:9">
      <c r="A268">
        <v>44087075</v>
      </c>
      <c r="B268" s="6" t="s">
        <v>206</v>
      </c>
      <c r="C268" t="s">
        <v>207</v>
      </c>
      <c r="D268" t="s">
        <v>164</v>
      </c>
      <c r="E268" t="s">
        <v>168</v>
      </c>
      <c r="F268" t="s">
        <v>165</v>
      </c>
      <c r="G268" t="s">
        <v>170</v>
      </c>
      <c r="H268" s="4">
        <v>45986</v>
      </c>
      <c r="I268" s="2">
        <v>35</v>
      </c>
    </row>
    <row r="269" spans="1:9">
      <c r="A269">
        <v>44086768</v>
      </c>
      <c r="B269" s="6" t="s">
        <v>208</v>
      </c>
      <c r="C269" t="s">
        <v>207</v>
      </c>
      <c r="D269" t="s">
        <v>203</v>
      </c>
      <c r="E269" t="s">
        <v>168</v>
      </c>
      <c r="F269" t="s">
        <v>205</v>
      </c>
      <c r="G269" t="s">
        <v>170</v>
      </c>
      <c r="H269" s="4">
        <v>45972</v>
      </c>
      <c r="I269" s="2">
        <v>35</v>
      </c>
    </row>
    <row r="270" spans="1:9">
      <c r="A270">
        <v>44086776</v>
      </c>
      <c r="B270" s="6" t="s">
        <v>209</v>
      </c>
      <c r="C270" t="s">
        <v>207</v>
      </c>
      <c r="D270" t="s">
        <v>203</v>
      </c>
      <c r="E270" t="s">
        <v>168</v>
      </c>
      <c r="F270" t="s">
        <v>205</v>
      </c>
      <c r="G270" t="s">
        <v>170</v>
      </c>
      <c r="H270" s="4">
        <v>45972</v>
      </c>
      <c r="I270" s="2">
        <v>955.69</v>
      </c>
    </row>
    <row r="271" spans="1:9">
      <c r="A271">
        <v>44086777</v>
      </c>
      <c r="B271" s="6" t="s">
        <v>210</v>
      </c>
      <c r="C271" t="s">
        <v>207</v>
      </c>
      <c r="D271" t="s">
        <v>164</v>
      </c>
      <c r="E271" t="s">
        <v>168</v>
      </c>
      <c r="F271" t="s">
        <v>165</v>
      </c>
      <c r="G271" t="s">
        <v>170</v>
      </c>
      <c r="H271" s="4">
        <v>45972</v>
      </c>
      <c r="I271" s="2">
        <v>20</v>
      </c>
    </row>
    <row r="272" spans="1:9">
      <c r="A272">
        <v>44087067</v>
      </c>
      <c r="B272" s="6" t="s">
        <v>211</v>
      </c>
      <c r="C272" t="s">
        <v>207</v>
      </c>
      <c r="D272" t="s">
        <v>164</v>
      </c>
      <c r="E272" t="s">
        <v>168</v>
      </c>
      <c r="F272" t="s">
        <v>165</v>
      </c>
      <c r="G272" t="s">
        <v>170</v>
      </c>
      <c r="H272" s="4">
        <v>45979</v>
      </c>
      <c r="I272" s="2">
        <v>15</v>
      </c>
    </row>
    <row r="273" spans="1:9">
      <c r="A273">
        <v>44086800</v>
      </c>
      <c r="B273" s="6" t="s">
        <v>212</v>
      </c>
      <c r="C273" t="s">
        <v>213</v>
      </c>
      <c r="D273" t="s">
        <v>110</v>
      </c>
      <c r="E273" t="s">
        <v>72</v>
      </c>
      <c r="F273" t="s">
        <v>111</v>
      </c>
      <c r="G273" t="s">
        <v>74</v>
      </c>
      <c r="H273" s="4">
        <v>45972</v>
      </c>
      <c r="I273" s="2">
        <v>1910</v>
      </c>
    </row>
    <row r="274" spans="1:9">
      <c r="A274">
        <v>44087032</v>
      </c>
      <c r="B274" s="6" t="s">
        <v>214</v>
      </c>
      <c r="C274" t="s">
        <v>215</v>
      </c>
      <c r="D274" t="s">
        <v>216</v>
      </c>
      <c r="E274" t="s">
        <v>217</v>
      </c>
      <c r="F274" t="s">
        <v>218</v>
      </c>
      <c r="G274" t="s">
        <v>219</v>
      </c>
      <c r="H274" s="4">
        <v>45979</v>
      </c>
      <c r="I274" s="2">
        <v>2.6</v>
      </c>
    </row>
    <row r="275" spans="1:9">
      <c r="A275">
        <v>44086976</v>
      </c>
      <c r="B275" s="6" t="s">
        <v>220</v>
      </c>
      <c r="C275" t="s">
        <v>221</v>
      </c>
      <c r="D275" t="s">
        <v>138</v>
      </c>
      <c r="E275" t="s">
        <v>222</v>
      </c>
      <c r="F275" t="s">
        <v>140</v>
      </c>
      <c r="G275" t="s">
        <v>223</v>
      </c>
      <c r="H275" s="4">
        <v>45979</v>
      </c>
      <c r="I275" s="2">
        <v>2074.9499999999998</v>
      </c>
    </row>
    <row r="276" spans="1:9">
      <c r="A276">
        <v>44086534</v>
      </c>
      <c r="B276" s="6" t="s">
        <v>224</v>
      </c>
      <c r="C276" t="s">
        <v>221</v>
      </c>
      <c r="D276" t="s">
        <v>172</v>
      </c>
      <c r="E276" t="s">
        <v>222</v>
      </c>
      <c r="F276" t="s">
        <v>174</v>
      </c>
      <c r="G276" t="s">
        <v>223</v>
      </c>
      <c r="H276" s="4">
        <v>45965</v>
      </c>
      <c r="I276" s="2">
        <v>1260.45</v>
      </c>
    </row>
    <row r="277" spans="1:9">
      <c r="A277">
        <v>44086977</v>
      </c>
      <c r="B277" s="6" t="s">
        <v>225</v>
      </c>
      <c r="C277" t="s">
        <v>221</v>
      </c>
      <c r="D277" t="s">
        <v>172</v>
      </c>
      <c r="E277" t="s">
        <v>222</v>
      </c>
      <c r="F277" t="s">
        <v>174</v>
      </c>
      <c r="G277" t="s">
        <v>223</v>
      </c>
      <c r="H277" s="4">
        <v>45979</v>
      </c>
      <c r="I277" s="2">
        <v>2074.5</v>
      </c>
    </row>
    <row r="278" spans="1:9">
      <c r="A278">
        <v>44086978</v>
      </c>
      <c r="B278" s="6" t="s">
        <v>226</v>
      </c>
      <c r="C278" t="s">
        <v>221</v>
      </c>
      <c r="D278" t="s">
        <v>172</v>
      </c>
      <c r="E278" t="s">
        <v>222</v>
      </c>
      <c r="F278" t="s">
        <v>174</v>
      </c>
      <c r="G278" t="s">
        <v>223</v>
      </c>
      <c r="H278" s="4">
        <v>45979</v>
      </c>
      <c r="I278" s="2">
        <v>2099.6999999999998</v>
      </c>
    </row>
    <row r="279" spans="1:9">
      <c r="A279">
        <v>44087107</v>
      </c>
      <c r="B279" s="6" t="s">
        <v>227</v>
      </c>
      <c r="C279" t="s">
        <v>221</v>
      </c>
      <c r="D279" t="s">
        <v>172</v>
      </c>
      <c r="E279" t="s">
        <v>222</v>
      </c>
      <c r="F279" t="s">
        <v>174</v>
      </c>
      <c r="G279" t="s">
        <v>223</v>
      </c>
      <c r="H279" s="4">
        <v>45986</v>
      </c>
      <c r="I279" s="2">
        <v>2074.0500000000002</v>
      </c>
    </row>
    <row r="280" spans="1:9">
      <c r="A280">
        <v>44087187</v>
      </c>
      <c r="B280" s="6" t="s">
        <v>228</v>
      </c>
      <c r="C280" t="s">
        <v>221</v>
      </c>
      <c r="D280" t="s">
        <v>172</v>
      </c>
      <c r="E280" t="s">
        <v>222</v>
      </c>
      <c r="F280" t="s">
        <v>174</v>
      </c>
      <c r="G280" t="s">
        <v>223</v>
      </c>
      <c r="H280" s="4">
        <v>45986</v>
      </c>
      <c r="I280" s="2">
        <v>2083.0500000000002</v>
      </c>
    </row>
    <row r="281" spans="1:9">
      <c r="A281">
        <v>44084310</v>
      </c>
      <c r="B281" s="6" t="s">
        <v>229</v>
      </c>
      <c r="C281" t="s">
        <v>230</v>
      </c>
      <c r="D281" t="s">
        <v>231</v>
      </c>
      <c r="E281" t="s">
        <v>232</v>
      </c>
      <c r="F281" t="s">
        <v>233</v>
      </c>
      <c r="G281" t="s">
        <v>234</v>
      </c>
      <c r="H281" s="4">
        <v>45986</v>
      </c>
      <c r="I281" s="2">
        <f>182996.86-65333.07</f>
        <v>117663.78999999998</v>
      </c>
    </row>
    <row r="282" spans="1:9">
      <c r="A282">
        <v>44087156</v>
      </c>
      <c r="B282" s="6" t="s">
        <v>235</v>
      </c>
      <c r="C282" t="s">
        <v>236</v>
      </c>
      <c r="D282" t="s">
        <v>237</v>
      </c>
      <c r="E282" t="s">
        <v>238</v>
      </c>
      <c r="F282" t="s">
        <v>239</v>
      </c>
      <c r="G282" t="s">
        <v>240</v>
      </c>
      <c r="H282" s="4">
        <v>45986</v>
      </c>
      <c r="I282" s="2">
        <v>920</v>
      </c>
    </row>
    <row r="283" spans="1:9">
      <c r="A283">
        <v>44086692</v>
      </c>
      <c r="B283" s="6">
        <v>926826</v>
      </c>
      <c r="C283" t="s">
        <v>241</v>
      </c>
      <c r="D283" t="s">
        <v>242</v>
      </c>
      <c r="E283" t="s">
        <v>67</v>
      </c>
      <c r="F283" t="s">
        <v>243</v>
      </c>
      <c r="G283" t="s">
        <v>69</v>
      </c>
      <c r="H283" s="4">
        <v>45965</v>
      </c>
      <c r="I283" s="2">
        <v>62.1</v>
      </c>
    </row>
    <row r="284" spans="1:9">
      <c r="A284">
        <v>44086775</v>
      </c>
      <c r="B284" s="6">
        <v>948607</v>
      </c>
      <c r="C284" t="s">
        <v>241</v>
      </c>
      <c r="D284" t="s">
        <v>242</v>
      </c>
      <c r="E284" t="s">
        <v>67</v>
      </c>
      <c r="F284" t="s">
        <v>243</v>
      </c>
      <c r="G284" t="s">
        <v>69</v>
      </c>
      <c r="H284" s="4">
        <v>45972</v>
      </c>
      <c r="I284" s="2">
        <v>62.85</v>
      </c>
    </row>
    <row r="285" spans="1:9">
      <c r="A285">
        <v>44086993</v>
      </c>
      <c r="B285" s="6">
        <v>970268</v>
      </c>
      <c r="C285" t="s">
        <v>241</v>
      </c>
      <c r="D285" t="s">
        <v>242</v>
      </c>
      <c r="E285" t="s">
        <v>67</v>
      </c>
      <c r="F285" t="s">
        <v>243</v>
      </c>
      <c r="G285" t="s">
        <v>69</v>
      </c>
      <c r="H285" s="4">
        <v>45979</v>
      </c>
      <c r="I285" s="2">
        <v>62.85</v>
      </c>
    </row>
    <row r="286" spans="1:9">
      <c r="A286">
        <v>44087098</v>
      </c>
      <c r="B286" s="6">
        <v>992956</v>
      </c>
      <c r="C286" t="s">
        <v>241</v>
      </c>
      <c r="D286" t="s">
        <v>242</v>
      </c>
      <c r="E286" t="s">
        <v>67</v>
      </c>
      <c r="F286" t="s">
        <v>243</v>
      </c>
      <c r="G286" t="s">
        <v>69</v>
      </c>
      <c r="H286" s="4">
        <v>45986</v>
      </c>
      <c r="I286" s="2">
        <v>62.85</v>
      </c>
    </row>
    <row r="287" spans="1:9">
      <c r="A287">
        <v>44086738</v>
      </c>
      <c r="B287" s="6" t="s">
        <v>244</v>
      </c>
      <c r="C287" t="s">
        <v>245</v>
      </c>
      <c r="D287" t="s">
        <v>71</v>
      </c>
      <c r="E287" t="s">
        <v>72</v>
      </c>
      <c r="F287" t="s">
        <v>73</v>
      </c>
      <c r="G287" t="s">
        <v>74</v>
      </c>
      <c r="H287" s="4">
        <v>45965</v>
      </c>
      <c r="I287" s="2">
        <v>531.44000000000005</v>
      </c>
    </row>
    <row r="288" spans="1:9">
      <c r="A288">
        <v>44086903</v>
      </c>
      <c r="B288" s="6">
        <v>3070943</v>
      </c>
      <c r="C288" t="s">
        <v>246</v>
      </c>
      <c r="D288" t="s">
        <v>24</v>
      </c>
      <c r="E288" t="s">
        <v>247</v>
      </c>
      <c r="F288" t="s">
        <v>26</v>
      </c>
      <c r="G288" t="s">
        <v>248</v>
      </c>
      <c r="H288" s="4">
        <v>45972</v>
      </c>
      <c r="I288" s="2">
        <v>5730</v>
      </c>
    </row>
    <row r="289" spans="1:9">
      <c r="A289">
        <v>44087050</v>
      </c>
      <c r="B289" s="6" t="s">
        <v>249</v>
      </c>
      <c r="C289" t="s">
        <v>250</v>
      </c>
      <c r="D289" t="s">
        <v>11</v>
      </c>
      <c r="E289" t="s">
        <v>67</v>
      </c>
      <c r="F289" t="s">
        <v>13</v>
      </c>
      <c r="G289" t="s">
        <v>69</v>
      </c>
      <c r="H289" s="4">
        <v>45979</v>
      </c>
      <c r="I289" s="2">
        <v>74.819999999999993</v>
      </c>
    </row>
    <row r="290" spans="1:9">
      <c r="A290">
        <v>44087051</v>
      </c>
      <c r="B290" s="6" t="s">
        <v>251</v>
      </c>
      <c r="C290" t="s">
        <v>250</v>
      </c>
      <c r="D290" t="s">
        <v>252</v>
      </c>
      <c r="E290" t="s">
        <v>97</v>
      </c>
      <c r="F290" t="s">
        <v>253</v>
      </c>
      <c r="G290" t="s">
        <v>98</v>
      </c>
      <c r="H290" s="4">
        <v>45979</v>
      </c>
      <c r="I290" s="2">
        <v>43.69</v>
      </c>
    </row>
    <row r="291" spans="1:9">
      <c r="A291">
        <v>44087052</v>
      </c>
      <c r="B291" s="6" t="s">
        <v>254</v>
      </c>
      <c r="C291" t="s">
        <v>250</v>
      </c>
      <c r="D291" t="s">
        <v>54</v>
      </c>
      <c r="E291" t="s">
        <v>82</v>
      </c>
      <c r="F291" t="s">
        <v>56</v>
      </c>
      <c r="G291" t="s">
        <v>83</v>
      </c>
      <c r="H291" s="4">
        <v>45979</v>
      </c>
      <c r="I291" s="2">
        <v>45.05</v>
      </c>
    </row>
    <row r="292" spans="1:9">
      <c r="A292">
        <v>44086904</v>
      </c>
      <c r="B292" s="6" t="s">
        <v>255</v>
      </c>
      <c r="C292" t="s">
        <v>256</v>
      </c>
      <c r="D292" t="s">
        <v>257</v>
      </c>
      <c r="E292" t="s">
        <v>79</v>
      </c>
      <c r="F292" t="s">
        <v>258</v>
      </c>
      <c r="G292" t="s">
        <v>80</v>
      </c>
      <c r="H292" s="4">
        <v>45972</v>
      </c>
      <c r="I292" s="2">
        <v>15.4</v>
      </c>
    </row>
    <row r="293" spans="1:9">
      <c r="A293">
        <v>44087159</v>
      </c>
      <c r="B293" s="6" t="s">
        <v>259</v>
      </c>
      <c r="C293" t="s">
        <v>256</v>
      </c>
      <c r="D293" t="s">
        <v>260</v>
      </c>
      <c r="E293" t="s">
        <v>76</v>
      </c>
      <c r="F293" t="s">
        <v>261</v>
      </c>
      <c r="G293" t="s">
        <v>77</v>
      </c>
      <c r="H293" s="4">
        <v>45986</v>
      </c>
      <c r="I293" s="2">
        <v>57.39</v>
      </c>
    </row>
    <row r="294" spans="1:9">
      <c r="A294">
        <v>44087160</v>
      </c>
      <c r="B294" s="6" t="s">
        <v>262</v>
      </c>
      <c r="C294" t="s">
        <v>256</v>
      </c>
      <c r="D294" t="s">
        <v>260</v>
      </c>
      <c r="E294" t="s">
        <v>79</v>
      </c>
      <c r="F294" t="s">
        <v>261</v>
      </c>
      <c r="G294" t="s">
        <v>80</v>
      </c>
      <c r="H294" s="4">
        <v>45986</v>
      </c>
      <c r="I294" s="2">
        <v>100.42</v>
      </c>
    </row>
    <row r="295" spans="1:9">
      <c r="A295">
        <v>44086721</v>
      </c>
      <c r="B295" s="6" t="s">
        <v>263</v>
      </c>
      <c r="C295" t="s">
        <v>264</v>
      </c>
      <c r="D295" t="s">
        <v>265</v>
      </c>
      <c r="E295" t="s">
        <v>139</v>
      </c>
      <c r="F295" t="s">
        <v>266</v>
      </c>
      <c r="G295" t="s">
        <v>141</v>
      </c>
      <c r="H295" s="4">
        <v>45972</v>
      </c>
      <c r="I295" s="2">
        <v>18750</v>
      </c>
    </row>
    <row r="296" spans="1:9">
      <c r="A296">
        <v>44086773</v>
      </c>
      <c r="B296" s="6" t="s">
        <v>267</v>
      </c>
      <c r="C296" t="s">
        <v>264</v>
      </c>
      <c r="D296" t="s">
        <v>268</v>
      </c>
      <c r="E296" t="s">
        <v>139</v>
      </c>
      <c r="F296" t="s">
        <v>269</v>
      </c>
      <c r="G296" t="s">
        <v>141</v>
      </c>
      <c r="H296" s="4">
        <v>45972</v>
      </c>
      <c r="I296" s="2">
        <v>19518.75</v>
      </c>
    </row>
    <row r="297" spans="1:9">
      <c r="A297">
        <v>44086694</v>
      </c>
      <c r="B297" s="6">
        <v>300925</v>
      </c>
      <c r="C297" t="s">
        <v>18</v>
      </c>
      <c r="D297" t="s">
        <v>265</v>
      </c>
      <c r="E297" t="s">
        <v>79</v>
      </c>
      <c r="F297" t="s">
        <v>266</v>
      </c>
      <c r="G297" t="s">
        <v>80</v>
      </c>
      <c r="H297" s="4">
        <v>45965</v>
      </c>
      <c r="I297" s="2">
        <v>270</v>
      </c>
    </row>
    <row r="298" spans="1:9">
      <c r="A298">
        <v>44086781</v>
      </c>
      <c r="B298" s="6">
        <v>311025</v>
      </c>
      <c r="C298" t="s">
        <v>18</v>
      </c>
      <c r="D298" t="s">
        <v>265</v>
      </c>
      <c r="E298" t="s">
        <v>79</v>
      </c>
      <c r="F298" t="s">
        <v>266</v>
      </c>
      <c r="G298" t="s">
        <v>80</v>
      </c>
      <c r="H298" s="4">
        <v>45972</v>
      </c>
      <c r="I298" s="2">
        <v>270</v>
      </c>
    </row>
    <row r="299" spans="1:9">
      <c r="A299">
        <v>44087022</v>
      </c>
      <c r="B299" s="6">
        <v>7403137591</v>
      </c>
      <c r="C299" t="s">
        <v>270</v>
      </c>
      <c r="D299" t="s">
        <v>271</v>
      </c>
      <c r="E299" t="s">
        <v>272</v>
      </c>
      <c r="F299" t="s">
        <v>273</v>
      </c>
      <c r="G299" t="s">
        <v>274</v>
      </c>
      <c r="H299" s="4">
        <v>45979</v>
      </c>
      <c r="I299" s="2">
        <v>26675.200000000001</v>
      </c>
    </row>
    <row r="300" spans="1:9">
      <c r="A300">
        <v>44086441</v>
      </c>
      <c r="B300" s="6">
        <v>56252</v>
      </c>
      <c r="C300" t="s">
        <v>275</v>
      </c>
      <c r="D300" t="s">
        <v>276</v>
      </c>
      <c r="E300" t="s">
        <v>67</v>
      </c>
      <c r="F300" t="s">
        <v>277</v>
      </c>
      <c r="G300" t="s">
        <v>69</v>
      </c>
      <c r="H300" s="4">
        <v>45972</v>
      </c>
      <c r="I300" s="2">
        <v>533</v>
      </c>
    </row>
    <row r="301" spans="1:9">
      <c r="A301">
        <v>44086748</v>
      </c>
      <c r="B301" s="6" t="s">
        <v>278</v>
      </c>
      <c r="C301" t="s">
        <v>279</v>
      </c>
      <c r="D301" t="s">
        <v>138</v>
      </c>
      <c r="E301" t="s">
        <v>280</v>
      </c>
      <c r="F301" t="s">
        <v>140</v>
      </c>
      <c r="G301" t="s">
        <v>281</v>
      </c>
      <c r="H301" s="4">
        <v>45972</v>
      </c>
      <c r="I301" s="2">
        <f>196.47+7.5</f>
        <v>203.97</v>
      </c>
    </row>
    <row r="302" spans="1:9">
      <c r="A302">
        <v>44086939</v>
      </c>
      <c r="B302" s="6" t="s">
        <v>282</v>
      </c>
      <c r="C302" t="s">
        <v>283</v>
      </c>
      <c r="D302" t="s">
        <v>24</v>
      </c>
      <c r="E302" t="s">
        <v>116</v>
      </c>
      <c r="F302" t="s">
        <v>26</v>
      </c>
      <c r="G302" t="s">
        <v>118</v>
      </c>
      <c r="H302" s="4">
        <v>45972</v>
      </c>
      <c r="I302" s="2">
        <v>14.83</v>
      </c>
    </row>
    <row r="303" spans="1:9">
      <c r="A303">
        <v>44086714</v>
      </c>
      <c r="B303" s="6">
        <v>8708</v>
      </c>
      <c r="C303" t="s">
        <v>284</v>
      </c>
      <c r="D303" t="s">
        <v>187</v>
      </c>
      <c r="E303" t="s">
        <v>173</v>
      </c>
      <c r="F303" t="s">
        <v>188</v>
      </c>
      <c r="G303" t="s">
        <v>175</v>
      </c>
      <c r="H303" s="4">
        <v>45972</v>
      </c>
      <c r="I303" s="2">
        <v>144</v>
      </c>
    </row>
    <row r="304" spans="1:9">
      <c r="A304">
        <v>44086771</v>
      </c>
      <c r="B304" s="6">
        <v>1335</v>
      </c>
      <c r="C304" t="s">
        <v>285</v>
      </c>
      <c r="D304" t="s">
        <v>66</v>
      </c>
      <c r="E304" t="s">
        <v>67</v>
      </c>
      <c r="F304" t="s">
        <v>68</v>
      </c>
      <c r="G304" t="s">
        <v>69</v>
      </c>
      <c r="H304" s="4">
        <v>45979</v>
      </c>
      <c r="I304" s="2">
        <v>780</v>
      </c>
    </row>
    <row r="305" spans="1:9">
      <c r="A305">
        <v>44086989</v>
      </c>
      <c r="B305" s="6" t="s">
        <v>286</v>
      </c>
      <c r="C305" t="s">
        <v>287</v>
      </c>
      <c r="D305" t="s">
        <v>288</v>
      </c>
      <c r="E305" t="s">
        <v>280</v>
      </c>
      <c r="F305" t="s">
        <v>289</v>
      </c>
      <c r="G305" t="s">
        <v>281</v>
      </c>
      <c r="H305" s="4">
        <v>45986</v>
      </c>
      <c r="I305" s="2">
        <v>1515</v>
      </c>
    </row>
    <row r="306" spans="1:9">
      <c r="A306">
        <v>44086984</v>
      </c>
      <c r="B306" s="6">
        <v>1521</v>
      </c>
      <c r="C306" t="s">
        <v>290</v>
      </c>
      <c r="D306" t="s">
        <v>11</v>
      </c>
      <c r="E306" t="s">
        <v>67</v>
      </c>
      <c r="F306" t="s">
        <v>13</v>
      </c>
      <c r="G306" t="s">
        <v>69</v>
      </c>
      <c r="H306" s="4">
        <v>45979</v>
      </c>
      <c r="I306" s="2">
        <v>250</v>
      </c>
    </row>
    <row r="307" spans="1:9">
      <c r="A307">
        <v>44086796</v>
      </c>
      <c r="B307" s="6">
        <v>8513</v>
      </c>
      <c r="C307" t="s">
        <v>291</v>
      </c>
      <c r="D307" t="s">
        <v>292</v>
      </c>
      <c r="E307" t="s">
        <v>293</v>
      </c>
      <c r="F307" t="s">
        <v>294</v>
      </c>
      <c r="G307" t="s">
        <v>295</v>
      </c>
      <c r="H307" s="4">
        <v>45972</v>
      </c>
      <c r="I307" s="2">
        <v>1175</v>
      </c>
    </row>
    <row r="308" spans="1:9">
      <c r="A308">
        <v>44086599</v>
      </c>
      <c r="B308" s="6">
        <v>62522</v>
      </c>
      <c r="C308" t="s">
        <v>296</v>
      </c>
      <c r="D308" t="s">
        <v>297</v>
      </c>
      <c r="E308" t="s">
        <v>217</v>
      </c>
      <c r="F308" t="s">
        <v>298</v>
      </c>
      <c r="G308" t="s">
        <v>219</v>
      </c>
      <c r="H308" s="4">
        <v>45965</v>
      </c>
      <c r="I308" s="2">
        <v>48</v>
      </c>
    </row>
    <row r="309" spans="1:9">
      <c r="A309">
        <v>44086718</v>
      </c>
      <c r="B309" s="6">
        <v>62571</v>
      </c>
      <c r="C309" t="s">
        <v>296</v>
      </c>
      <c r="D309" t="s">
        <v>297</v>
      </c>
      <c r="E309" t="s">
        <v>176</v>
      </c>
      <c r="F309" t="s">
        <v>298</v>
      </c>
      <c r="G309" t="s">
        <v>177</v>
      </c>
      <c r="H309" s="4">
        <v>45965</v>
      </c>
      <c r="I309" s="2">
        <v>48</v>
      </c>
    </row>
    <row r="310" spans="1:9">
      <c r="A310">
        <v>44086719</v>
      </c>
      <c r="B310" s="6">
        <v>62583</v>
      </c>
      <c r="C310" t="s">
        <v>296</v>
      </c>
      <c r="D310" t="s">
        <v>297</v>
      </c>
      <c r="E310" t="s">
        <v>176</v>
      </c>
      <c r="F310" t="s">
        <v>298</v>
      </c>
      <c r="G310" t="s">
        <v>177</v>
      </c>
      <c r="H310" s="4">
        <v>45965</v>
      </c>
      <c r="I310" s="2">
        <v>48</v>
      </c>
    </row>
    <row r="311" spans="1:9">
      <c r="A311">
        <v>44086731</v>
      </c>
      <c r="B311" s="6">
        <v>62585</v>
      </c>
      <c r="C311" t="s">
        <v>296</v>
      </c>
      <c r="D311" t="s">
        <v>297</v>
      </c>
      <c r="E311" t="s">
        <v>176</v>
      </c>
      <c r="F311" t="s">
        <v>298</v>
      </c>
      <c r="G311" t="s">
        <v>177</v>
      </c>
      <c r="H311" s="4">
        <v>45965</v>
      </c>
      <c r="I311" s="2">
        <v>48</v>
      </c>
    </row>
    <row r="312" spans="1:9">
      <c r="A312">
        <v>44086752</v>
      </c>
      <c r="B312" s="6">
        <v>1800851089</v>
      </c>
      <c r="C312" t="s">
        <v>299</v>
      </c>
      <c r="D312" t="s">
        <v>300</v>
      </c>
      <c r="E312" t="s">
        <v>301</v>
      </c>
      <c r="F312" t="s">
        <v>31</v>
      </c>
      <c r="G312" t="s">
        <v>302</v>
      </c>
      <c r="H312" s="4">
        <v>45965</v>
      </c>
      <c r="I312" s="2">
        <v>8750</v>
      </c>
    </row>
    <row r="313" spans="1:9">
      <c r="A313">
        <v>44086804</v>
      </c>
      <c r="B313" s="6">
        <v>66574</v>
      </c>
      <c r="C313" t="s">
        <v>303</v>
      </c>
      <c r="D313" t="s">
        <v>304</v>
      </c>
      <c r="E313" t="s">
        <v>247</v>
      </c>
      <c r="F313" t="s">
        <v>305</v>
      </c>
      <c r="G313" t="s">
        <v>248</v>
      </c>
      <c r="H313" s="4">
        <v>45972</v>
      </c>
      <c r="I313" s="2">
        <v>3966.21</v>
      </c>
    </row>
    <row r="314" spans="1:9">
      <c r="A314">
        <v>44087106</v>
      </c>
      <c r="B314" s="6">
        <v>1798</v>
      </c>
      <c r="C314" t="s">
        <v>306</v>
      </c>
      <c r="D314" t="s">
        <v>29</v>
      </c>
      <c r="E314" t="s">
        <v>30</v>
      </c>
      <c r="F314" t="s">
        <v>31</v>
      </c>
      <c r="G314" t="s">
        <v>32</v>
      </c>
      <c r="H314" s="4">
        <v>45986</v>
      </c>
      <c r="I314" s="2">
        <v>4819.08</v>
      </c>
    </row>
    <row r="315" spans="1:9">
      <c r="A315">
        <v>44086983</v>
      </c>
      <c r="B315" s="6" t="s">
        <v>307</v>
      </c>
      <c r="C315" t="s">
        <v>308</v>
      </c>
      <c r="D315" t="s">
        <v>309</v>
      </c>
      <c r="E315" t="s">
        <v>148</v>
      </c>
      <c r="F315" t="s">
        <v>310</v>
      </c>
      <c r="G315" t="s">
        <v>149</v>
      </c>
      <c r="H315" s="4">
        <v>45979</v>
      </c>
      <c r="I315" s="2">
        <v>175</v>
      </c>
    </row>
    <row r="316" spans="1:9">
      <c r="A316">
        <v>44086720</v>
      </c>
      <c r="B316" s="6" t="s">
        <v>311</v>
      </c>
      <c r="C316" t="s">
        <v>312</v>
      </c>
      <c r="D316" t="s">
        <v>292</v>
      </c>
      <c r="E316" t="s">
        <v>313</v>
      </c>
      <c r="F316" t="s">
        <v>294</v>
      </c>
      <c r="G316" t="s">
        <v>314</v>
      </c>
      <c r="H316" s="4">
        <v>45965</v>
      </c>
      <c r="I316" s="2">
        <v>420</v>
      </c>
    </row>
    <row r="317" spans="1:9">
      <c r="A317">
        <v>44086926</v>
      </c>
      <c r="B317" s="6" t="s">
        <v>315</v>
      </c>
      <c r="C317" t="s">
        <v>316</v>
      </c>
      <c r="D317" t="s">
        <v>172</v>
      </c>
      <c r="E317" t="s">
        <v>35</v>
      </c>
      <c r="F317" t="s">
        <v>174</v>
      </c>
      <c r="G317" t="s">
        <v>37</v>
      </c>
      <c r="H317" s="4">
        <v>45972</v>
      </c>
      <c r="I317" s="2">
        <v>2310</v>
      </c>
    </row>
    <row r="318" spans="1:9">
      <c r="A318">
        <v>44086965</v>
      </c>
      <c r="B318" s="6" t="s">
        <v>317</v>
      </c>
      <c r="C318" t="s">
        <v>318</v>
      </c>
      <c r="D318" t="s">
        <v>319</v>
      </c>
      <c r="E318" t="s">
        <v>35</v>
      </c>
      <c r="F318" t="s">
        <v>320</v>
      </c>
      <c r="G318" t="s">
        <v>37</v>
      </c>
      <c r="H318" s="4">
        <v>45979</v>
      </c>
      <c r="I318" s="2">
        <v>100</v>
      </c>
    </row>
    <row r="319" spans="1:9">
      <c r="A319">
        <v>44087021</v>
      </c>
      <c r="B319" s="6" t="s">
        <v>321</v>
      </c>
      <c r="C319" t="s">
        <v>322</v>
      </c>
      <c r="D319" t="s">
        <v>115</v>
      </c>
      <c r="E319" t="s">
        <v>323</v>
      </c>
      <c r="F319" t="s">
        <v>117</v>
      </c>
      <c r="G319" t="s">
        <v>324</v>
      </c>
      <c r="H319" s="4">
        <v>45979</v>
      </c>
      <c r="I319" s="2">
        <v>755</v>
      </c>
    </row>
    <row r="320" spans="1:9">
      <c r="A320">
        <v>44086902</v>
      </c>
      <c r="B320" s="6">
        <v>25482</v>
      </c>
      <c r="C320" t="s">
        <v>325</v>
      </c>
      <c r="D320" t="s">
        <v>257</v>
      </c>
      <c r="E320" t="s">
        <v>67</v>
      </c>
      <c r="F320" t="s">
        <v>326</v>
      </c>
      <c r="G320" t="s">
        <v>69</v>
      </c>
      <c r="H320" s="4">
        <v>45986</v>
      </c>
      <c r="I320" s="2">
        <f>837.1+628.22</f>
        <v>1465.3200000000002</v>
      </c>
    </row>
    <row r="321" spans="1:9">
      <c r="A321">
        <v>44086902</v>
      </c>
      <c r="B321" s="6">
        <v>25482</v>
      </c>
      <c r="C321" t="s">
        <v>325</v>
      </c>
      <c r="D321" t="s">
        <v>257</v>
      </c>
      <c r="E321" t="s">
        <v>82</v>
      </c>
      <c r="F321" t="s">
        <v>326</v>
      </c>
      <c r="G321" t="s">
        <v>83</v>
      </c>
      <c r="H321" s="4">
        <v>45986</v>
      </c>
      <c r="I321" s="2">
        <f>79.63+200.69</f>
        <v>280.32</v>
      </c>
    </row>
    <row r="322" spans="1:9">
      <c r="A322">
        <v>44086950</v>
      </c>
      <c r="B322" s="6" t="s">
        <v>327</v>
      </c>
      <c r="C322" t="s">
        <v>325</v>
      </c>
      <c r="D322" t="s">
        <v>265</v>
      </c>
      <c r="E322" t="s">
        <v>67</v>
      </c>
      <c r="F322" t="s">
        <v>266</v>
      </c>
      <c r="G322" t="s">
        <v>69</v>
      </c>
      <c r="H322" s="4">
        <v>45972</v>
      </c>
      <c r="I322" s="2">
        <v>10.08</v>
      </c>
    </row>
    <row r="323" spans="1:9">
      <c r="A323">
        <v>44086699</v>
      </c>
      <c r="B323" s="6" t="s">
        <v>328</v>
      </c>
      <c r="C323" t="s">
        <v>325</v>
      </c>
      <c r="D323" t="s">
        <v>265</v>
      </c>
      <c r="E323" t="s">
        <v>67</v>
      </c>
      <c r="F323" t="s">
        <v>266</v>
      </c>
      <c r="G323" t="s">
        <v>69</v>
      </c>
      <c r="H323" s="4">
        <v>45965</v>
      </c>
      <c r="I323" s="2">
        <v>31.95</v>
      </c>
    </row>
    <row r="324" spans="1:9">
      <c r="A324">
        <v>44086702</v>
      </c>
      <c r="B324" s="6" t="s">
        <v>329</v>
      </c>
      <c r="C324" t="s">
        <v>325</v>
      </c>
      <c r="D324" t="s">
        <v>265</v>
      </c>
      <c r="E324" t="s">
        <v>82</v>
      </c>
      <c r="F324" t="s">
        <v>266</v>
      </c>
      <c r="G324" t="s">
        <v>83</v>
      </c>
      <c r="H324" s="4">
        <v>45965</v>
      </c>
      <c r="I324" s="2">
        <v>15.15</v>
      </c>
    </row>
    <row r="325" spans="1:9">
      <c r="A325">
        <v>44086702</v>
      </c>
      <c r="B325" s="6" t="s">
        <v>329</v>
      </c>
      <c r="C325" t="s">
        <v>325</v>
      </c>
      <c r="D325" t="s">
        <v>265</v>
      </c>
      <c r="E325" t="s">
        <v>152</v>
      </c>
      <c r="F325" t="s">
        <v>266</v>
      </c>
      <c r="G325" t="s">
        <v>153</v>
      </c>
      <c r="H325" s="4">
        <v>45965</v>
      </c>
      <c r="I325" s="2">
        <v>5.05</v>
      </c>
    </row>
    <row r="326" spans="1:9">
      <c r="A326">
        <v>44086703</v>
      </c>
      <c r="B326" s="6" t="s">
        <v>330</v>
      </c>
      <c r="C326" t="s">
        <v>325</v>
      </c>
      <c r="D326" t="s">
        <v>265</v>
      </c>
      <c r="E326" t="s">
        <v>152</v>
      </c>
      <c r="F326" t="s">
        <v>266</v>
      </c>
      <c r="G326" t="s">
        <v>153</v>
      </c>
      <c r="H326" s="4">
        <v>45965</v>
      </c>
      <c r="I326" s="2">
        <v>5.04</v>
      </c>
    </row>
    <row r="327" spans="1:9">
      <c r="A327">
        <v>44086703</v>
      </c>
      <c r="B327" s="6" t="s">
        <v>330</v>
      </c>
      <c r="C327" t="s">
        <v>325</v>
      </c>
      <c r="D327" t="s">
        <v>265</v>
      </c>
      <c r="E327" t="s">
        <v>67</v>
      </c>
      <c r="F327" t="s">
        <v>266</v>
      </c>
      <c r="G327" t="s">
        <v>69</v>
      </c>
      <c r="H327" s="4">
        <v>45965</v>
      </c>
      <c r="I327" s="2">
        <v>108.7</v>
      </c>
    </row>
    <row r="328" spans="1:9">
      <c r="A328">
        <v>44086703</v>
      </c>
      <c r="B328" s="6" t="s">
        <v>330</v>
      </c>
      <c r="C328" t="s">
        <v>325</v>
      </c>
      <c r="D328" t="s">
        <v>265</v>
      </c>
      <c r="E328" t="s">
        <v>82</v>
      </c>
      <c r="F328" t="s">
        <v>266</v>
      </c>
      <c r="G328" t="s">
        <v>83</v>
      </c>
      <c r="H328" s="4">
        <v>45965</v>
      </c>
      <c r="I328" s="2">
        <v>25.76</v>
      </c>
    </row>
    <row r="329" spans="1:9">
      <c r="A329">
        <v>44086704</v>
      </c>
      <c r="B329" s="6" t="s">
        <v>331</v>
      </c>
      <c r="C329" t="s">
        <v>325</v>
      </c>
      <c r="D329" t="s">
        <v>265</v>
      </c>
      <c r="E329" t="s">
        <v>67</v>
      </c>
      <c r="F329" t="s">
        <v>266</v>
      </c>
      <c r="G329" t="s">
        <v>69</v>
      </c>
      <c r="H329" s="4">
        <v>45965</v>
      </c>
      <c r="I329" s="2">
        <v>7.79</v>
      </c>
    </row>
    <row r="330" spans="1:9">
      <c r="A330">
        <v>44086705</v>
      </c>
      <c r="B330" s="6" t="s">
        <v>332</v>
      </c>
      <c r="C330" t="s">
        <v>325</v>
      </c>
      <c r="D330" t="s">
        <v>265</v>
      </c>
      <c r="E330" t="s">
        <v>67</v>
      </c>
      <c r="F330" t="s">
        <v>266</v>
      </c>
      <c r="G330" t="s">
        <v>69</v>
      </c>
      <c r="H330" s="4">
        <v>45965</v>
      </c>
      <c r="I330" s="2">
        <v>7.79</v>
      </c>
    </row>
    <row r="331" spans="1:9">
      <c r="A331">
        <v>44086754</v>
      </c>
      <c r="B331" s="6" t="s">
        <v>333</v>
      </c>
      <c r="C331" t="s">
        <v>325</v>
      </c>
      <c r="D331" t="s">
        <v>265</v>
      </c>
      <c r="E331" t="s">
        <v>67</v>
      </c>
      <c r="F331" t="s">
        <v>266</v>
      </c>
      <c r="G331" t="s">
        <v>69</v>
      </c>
      <c r="H331" s="4">
        <v>45972</v>
      </c>
      <c r="I331" s="2">
        <v>10.08</v>
      </c>
    </row>
    <row r="332" spans="1:9">
      <c r="A332">
        <v>44086934</v>
      </c>
      <c r="B332" s="6" t="s">
        <v>334</v>
      </c>
      <c r="C332" t="s">
        <v>335</v>
      </c>
      <c r="D332" t="s">
        <v>24</v>
      </c>
      <c r="E332" t="s">
        <v>336</v>
      </c>
      <c r="F332" t="s">
        <v>26</v>
      </c>
      <c r="G332" t="s">
        <v>337</v>
      </c>
      <c r="H332" s="4">
        <v>45972</v>
      </c>
      <c r="I332" s="2">
        <v>5655</v>
      </c>
    </row>
    <row r="333" spans="1:9">
      <c r="A333">
        <v>44086805</v>
      </c>
      <c r="B333" s="6" t="s">
        <v>338</v>
      </c>
      <c r="C333" t="s">
        <v>339</v>
      </c>
      <c r="D333" t="s">
        <v>29</v>
      </c>
      <c r="E333" t="s">
        <v>30</v>
      </c>
      <c r="F333" t="s">
        <v>31</v>
      </c>
      <c r="G333" t="s">
        <v>32</v>
      </c>
      <c r="H333" s="4">
        <v>45972</v>
      </c>
      <c r="I333" s="2">
        <v>650</v>
      </c>
    </row>
    <row r="334" spans="1:9">
      <c r="A334">
        <v>44086936</v>
      </c>
      <c r="B334" s="6">
        <v>10100</v>
      </c>
      <c r="C334" t="s">
        <v>340</v>
      </c>
      <c r="D334" t="s">
        <v>341</v>
      </c>
      <c r="E334" t="s">
        <v>342</v>
      </c>
      <c r="F334" t="s">
        <v>343</v>
      </c>
      <c r="G334" t="s">
        <v>344</v>
      </c>
      <c r="H334" s="4">
        <v>45972</v>
      </c>
      <c r="I334" s="2">
        <v>237.7</v>
      </c>
    </row>
    <row r="335" spans="1:9">
      <c r="A335">
        <v>44086935</v>
      </c>
      <c r="B335" s="6">
        <v>10103</v>
      </c>
      <c r="C335" t="s">
        <v>340</v>
      </c>
      <c r="D335" t="s">
        <v>341</v>
      </c>
      <c r="E335" t="s">
        <v>139</v>
      </c>
      <c r="F335" t="s">
        <v>343</v>
      </c>
      <c r="G335" t="s">
        <v>141</v>
      </c>
      <c r="H335" s="4">
        <v>45972</v>
      </c>
      <c r="I335" s="2">
        <v>709.65</v>
      </c>
    </row>
    <row r="336" spans="1:9">
      <c r="A336">
        <v>44086806</v>
      </c>
      <c r="B336" s="6" t="s">
        <v>345</v>
      </c>
      <c r="C336" t="s">
        <v>346</v>
      </c>
      <c r="D336" t="s">
        <v>29</v>
      </c>
      <c r="E336" t="s">
        <v>30</v>
      </c>
      <c r="F336" t="s">
        <v>31</v>
      </c>
      <c r="G336" t="s">
        <v>32</v>
      </c>
      <c r="H336" s="4">
        <v>45972</v>
      </c>
      <c r="I336" s="2">
        <v>270</v>
      </c>
    </row>
    <row r="337" spans="1:9">
      <c r="A337">
        <v>44087017</v>
      </c>
      <c r="B337" s="6" t="s">
        <v>347</v>
      </c>
      <c r="C337" t="s">
        <v>348</v>
      </c>
      <c r="D337" t="s">
        <v>292</v>
      </c>
      <c r="E337" t="s">
        <v>173</v>
      </c>
      <c r="F337" t="s">
        <v>294</v>
      </c>
      <c r="G337" t="s">
        <v>175</v>
      </c>
      <c r="H337" s="4">
        <v>45986</v>
      </c>
      <c r="I337" s="2">
        <v>3345</v>
      </c>
    </row>
    <row r="338" spans="1:9">
      <c r="A338">
        <v>44087018</v>
      </c>
      <c r="B338" s="6" t="s">
        <v>349</v>
      </c>
      <c r="C338" t="s">
        <v>348</v>
      </c>
      <c r="D338" t="s">
        <v>292</v>
      </c>
      <c r="E338" t="s">
        <v>173</v>
      </c>
      <c r="F338" t="s">
        <v>294</v>
      </c>
      <c r="G338" t="s">
        <v>175</v>
      </c>
      <c r="H338" s="4">
        <v>45986</v>
      </c>
      <c r="I338" s="2">
        <v>9958</v>
      </c>
    </row>
    <row r="339" spans="1:9">
      <c r="A339">
        <v>44087019</v>
      </c>
      <c r="B339" s="6" t="s">
        <v>350</v>
      </c>
      <c r="C339" t="s">
        <v>348</v>
      </c>
      <c r="D339" t="s">
        <v>292</v>
      </c>
      <c r="E339" t="s">
        <v>173</v>
      </c>
      <c r="F339" t="s">
        <v>294</v>
      </c>
      <c r="G339" t="s">
        <v>175</v>
      </c>
      <c r="H339" s="4">
        <v>45979</v>
      </c>
      <c r="I339" s="2">
        <v>1408</v>
      </c>
    </row>
    <row r="340" spans="1:9">
      <c r="A340">
        <v>44087020</v>
      </c>
      <c r="B340" s="6" t="s">
        <v>351</v>
      </c>
      <c r="C340" t="s">
        <v>348</v>
      </c>
      <c r="D340" t="s">
        <v>292</v>
      </c>
      <c r="E340" t="s">
        <v>173</v>
      </c>
      <c r="F340" t="s">
        <v>294</v>
      </c>
      <c r="G340" t="s">
        <v>175</v>
      </c>
      <c r="H340" s="4">
        <v>45979</v>
      </c>
      <c r="I340" s="2">
        <v>938</v>
      </c>
    </row>
    <row r="341" spans="1:9">
      <c r="A341">
        <v>44086900</v>
      </c>
      <c r="B341" s="6" t="s">
        <v>352</v>
      </c>
      <c r="C341" t="s">
        <v>353</v>
      </c>
      <c r="D341" t="s">
        <v>292</v>
      </c>
      <c r="E341" t="s">
        <v>313</v>
      </c>
      <c r="F341" t="s">
        <v>294</v>
      </c>
      <c r="G341" t="s">
        <v>314</v>
      </c>
      <c r="H341" s="4">
        <v>45972</v>
      </c>
      <c r="I341" s="2">
        <v>1750</v>
      </c>
    </row>
    <row r="342" spans="1:9">
      <c r="A342">
        <v>44086794</v>
      </c>
      <c r="B342" s="6">
        <v>2145</v>
      </c>
      <c r="C342" t="s">
        <v>18</v>
      </c>
      <c r="D342" t="s">
        <v>66</v>
      </c>
      <c r="E342" t="s">
        <v>95</v>
      </c>
      <c r="F342" t="s">
        <v>68</v>
      </c>
      <c r="G342" t="s">
        <v>96</v>
      </c>
      <c r="H342" s="4">
        <v>45972</v>
      </c>
      <c r="I342" s="2">
        <f>360+52.5</f>
        <v>412.5</v>
      </c>
    </row>
    <row r="343" spans="1:9">
      <c r="A343">
        <v>44087117</v>
      </c>
      <c r="B343" s="6" t="s">
        <v>354</v>
      </c>
      <c r="C343" t="s">
        <v>355</v>
      </c>
      <c r="D343" t="s">
        <v>66</v>
      </c>
      <c r="E343" t="s">
        <v>152</v>
      </c>
      <c r="F343" t="s">
        <v>68</v>
      </c>
      <c r="G343" t="s">
        <v>153</v>
      </c>
      <c r="H343" s="4">
        <v>45986</v>
      </c>
      <c r="I343" s="2">
        <v>85</v>
      </c>
    </row>
    <row r="344" spans="1:9">
      <c r="A344">
        <v>44086930</v>
      </c>
      <c r="B344" s="6" t="s">
        <v>356</v>
      </c>
      <c r="C344" t="s">
        <v>357</v>
      </c>
      <c r="D344" t="s">
        <v>110</v>
      </c>
      <c r="E344" t="s">
        <v>72</v>
      </c>
      <c r="F344" t="s">
        <v>111</v>
      </c>
      <c r="G344" t="s">
        <v>74</v>
      </c>
      <c r="H344" s="4">
        <v>45972</v>
      </c>
      <c r="I344" s="2">
        <v>640</v>
      </c>
    </row>
    <row r="345" spans="1:9">
      <c r="A345">
        <v>44086802</v>
      </c>
      <c r="B345" s="6" t="s">
        <v>358</v>
      </c>
      <c r="C345" t="s">
        <v>357</v>
      </c>
      <c r="D345" t="s">
        <v>110</v>
      </c>
      <c r="E345" t="s">
        <v>72</v>
      </c>
      <c r="F345" t="s">
        <v>111</v>
      </c>
      <c r="G345" t="s">
        <v>74</v>
      </c>
      <c r="H345" s="4">
        <v>45972</v>
      </c>
      <c r="I345" s="2">
        <v>2320</v>
      </c>
    </row>
    <row r="346" spans="1:9">
      <c r="A346">
        <v>44086807</v>
      </c>
      <c r="B346" s="6" t="s">
        <v>359</v>
      </c>
      <c r="C346" t="s">
        <v>357</v>
      </c>
      <c r="D346" t="s">
        <v>110</v>
      </c>
      <c r="E346" t="s">
        <v>72</v>
      </c>
      <c r="F346" t="s">
        <v>111</v>
      </c>
      <c r="G346" t="s">
        <v>74</v>
      </c>
      <c r="H346" s="4">
        <v>45972</v>
      </c>
      <c r="I346" s="2">
        <v>1280</v>
      </c>
    </row>
    <row r="347" spans="1:9">
      <c r="A347">
        <v>44087102</v>
      </c>
      <c r="B347" s="6" t="s">
        <v>360</v>
      </c>
      <c r="C347" t="s">
        <v>357</v>
      </c>
      <c r="D347" t="s">
        <v>110</v>
      </c>
      <c r="E347" t="s">
        <v>72</v>
      </c>
      <c r="F347" t="s">
        <v>111</v>
      </c>
      <c r="G347" t="s">
        <v>74</v>
      </c>
      <c r="H347" s="4">
        <v>45986</v>
      </c>
      <c r="I347" s="2">
        <v>600</v>
      </c>
    </row>
    <row r="348" spans="1:9">
      <c r="A348">
        <v>44086697</v>
      </c>
      <c r="B348" s="6">
        <v>1</v>
      </c>
      <c r="C348" t="s">
        <v>361</v>
      </c>
      <c r="D348" t="s">
        <v>11</v>
      </c>
      <c r="E348" t="s">
        <v>152</v>
      </c>
      <c r="F348" t="s">
        <v>13</v>
      </c>
      <c r="G348" t="s">
        <v>153</v>
      </c>
      <c r="H348" s="4">
        <v>45972</v>
      </c>
      <c r="I348" s="2">
        <f>395+30</f>
        <v>425</v>
      </c>
    </row>
    <row r="349" spans="1:9">
      <c r="A349">
        <v>44087028</v>
      </c>
      <c r="B349" s="6">
        <v>2</v>
      </c>
      <c r="C349" t="s">
        <v>361</v>
      </c>
      <c r="D349" t="s">
        <v>11</v>
      </c>
      <c r="E349" t="s">
        <v>76</v>
      </c>
      <c r="F349" t="s">
        <v>13</v>
      </c>
      <c r="G349" t="s">
        <v>77</v>
      </c>
      <c r="H349" s="4">
        <v>45979</v>
      </c>
      <c r="I349" s="2">
        <f>495+30</f>
        <v>525</v>
      </c>
    </row>
    <row r="350" spans="1:9">
      <c r="A350">
        <v>44086927</v>
      </c>
      <c r="B350" s="6">
        <v>101713</v>
      </c>
      <c r="C350" t="s">
        <v>362</v>
      </c>
      <c r="D350" t="s">
        <v>24</v>
      </c>
      <c r="E350" t="s">
        <v>168</v>
      </c>
      <c r="F350" t="s">
        <v>363</v>
      </c>
      <c r="G350" t="s">
        <v>170</v>
      </c>
      <c r="H350" s="4">
        <v>45972</v>
      </c>
      <c r="I350" s="2">
        <f>11.6+5</f>
        <v>16.600000000000001</v>
      </c>
    </row>
    <row r="351" spans="1:9">
      <c r="A351">
        <v>44086682</v>
      </c>
      <c r="B351" s="6" t="s">
        <v>18</v>
      </c>
      <c r="C351" t="s">
        <v>364</v>
      </c>
      <c r="D351" t="s">
        <v>110</v>
      </c>
      <c r="E351" t="s">
        <v>72</v>
      </c>
      <c r="F351" t="s">
        <v>111</v>
      </c>
      <c r="G351" t="s">
        <v>74</v>
      </c>
      <c r="H351" s="4">
        <v>45965</v>
      </c>
      <c r="I351" s="2">
        <v>535.71</v>
      </c>
    </row>
    <row r="352" spans="1:9">
      <c r="A352">
        <v>44086683</v>
      </c>
      <c r="B352" s="6" t="s">
        <v>18</v>
      </c>
      <c r="C352" t="s">
        <v>364</v>
      </c>
      <c r="D352" t="s">
        <v>110</v>
      </c>
      <c r="E352" t="s">
        <v>72</v>
      </c>
      <c r="F352" t="s">
        <v>111</v>
      </c>
      <c r="G352" t="s">
        <v>74</v>
      </c>
      <c r="H352" s="4">
        <v>45965</v>
      </c>
      <c r="I352" s="2">
        <v>535.71</v>
      </c>
    </row>
    <row r="353" spans="1:9">
      <c r="A353">
        <v>44086684</v>
      </c>
      <c r="B353" s="6" t="s">
        <v>18</v>
      </c>
      <c r="C353" t="s">
        <v>364</v>
      </c>
      <c r="D353" t="s">
        <v>110</v>
      </c>
      <c r="E353" t="s">
        <v>72</v>
      </c>
      <c r="F353" t="s">
        <v>111</v>
      </c>
      <c r="G353" t="s">
        <v>74</v>
      </c>
      <c r="H353" s="4">
        <v>45965</v>
      </c>
      <c r="I353" s="2">
        <v>535.71</v>
      </c>
    </row>
    <row r="354" spans="1:9">
      <c r="A354">
        <v>44086929</v>
      </c>
      <c r="B354" s="6" t="s">
        <v>365</v>
      </c>
      <c r="C354" t="s">
        <v>366</v>
      </c>
      <c r="D354" t="s">
        <v>187</v>
      </c>
      <c r="E354" t="s">
        <v>173</v>
      </c>
      <c r="F354" t="s">
        <v>188</v>
      </c>
      <c r="G354" t="s">
        <v>175</v>
      </c>
      <c r="H354" s="4">
        <v>45972</v>
      </c>
      <c r="I354" s="2">
        <v>136</v>
      </c>
    </row>
    <row r="355" spans="1:9">
      <c r="A355">
        <v>44087158</v>
      </c>
      <c r="B355" s="6" t="s">
        <v>367</v>
      </c>
      <c r="C355" t="s">
        <v>368</v>
      </c>
      <c r="D355" t="s">
        <v>369</v>
      </c>
      <c r="E355" t="s">
        <v>370</v>
      </c>
      <c r="F355" t="s">
        <v>371</v>
      </c>
      <c r="G355" t="s">
        <v>372</v>
      </c>
      <c r="H355" s="4">
        <v>45986</v>
      </c>
      <c r="I355" s="2">
        <v>29456.1</v>
      </c>
    </row>
    <row r="356" spans="1:9">
      <c r="A356">
        <v>44086713</v>
      </c>
      <c r="B356" s="6">
        <v>80060</v>
      </c>
      <c r="C356" t="s">
        <v>373</v>
      </c>
      <c r="D356" t="s">
        <v>29</v>
      </c>
      <c r="E356" t="s">
        <v>30</v>
      </c>
      <c r="F356" t="s">
        <v>31</v>
      </c>
      <c r="G356" t="s">
        <v>32</v>
      </c>
      <c r="H356" s="4">
        <v>45965</v>
      </c>
      <c r="I356" s="2">
        <v>150</v>
      </c>
    </row>
    <row r="357" spans="1:9">
      <c r="A357">
        <v>44086970</v>
      </c>
      <c r="B357" s="6" t="s">
        <v>374</v>
      </c>
      <c r="C357" t="s">
        <v>375</v>
      </c>
      <c r="D357" t="s">
        <v>376</v>
      </c>
      <c r="E357" t="s">
        <v>79</v>
      </c>
      <c r="F357" t="s">
        <v>377</v>
      </c>
      <c r="G357" t="s">
        <v>80</v>
      </c>
      <c r="H357" s="4">
        <v>45979</v>
      </c>
      <c r="I357" s="2">
        <v>236.39</v>
      </c>
    </row>
    <row r="358" spans="1:9">
      <c r="A358">
        <v>44087112</v>
      </c>
      <c r="B358" s="6" t="s">
        <v>378</v>
      </c>
      <c r="C358" t="s">
        <v>375</v>
      </c>
      <c r="D358" t="s">
        <v>203</v>
      </c>
      <c r="E358" t="s">
        <v>168</v>
      </c>
      <c r="F358" t="s">
        <v>205</v>
      </c>
      <c r="G358" t="s">
        <v>170</v>
      </c>
      <c r="H358" s="4">
        <v>45986</v>
      </c>
      <c r="I358" s="2">
        <v>9571.2800000000007</v>
      </c>
    </row>
    <row r="359" spans="1:9">
      <c r="A359">
        <v>44086912</v>
      </c>
      <c r="B359" s="6" t="s">
        <v>379</v>
      </c>
      <c r="C359" t="s">
        <v>18</v>
      </c>
      <c r="D359" t="s">
        <v>121</v>
      </c>
      <c r="E359" t="s">
        <v>380</v>
      </c>
      <c r="F359" t="s">
        <v>123</v>
      </c>
      <c r="G359" t="s">
        <v>381</v>
      </c>
      <c r="H359" s="4">
        <v>45972</v>
      </c>
      <c r="I359" s="2">
        <v>1446.77</v>
      </c>
    </row>
    <row r="360" spans="1:9">
      <c r="A360">
        <v>44087119</v>
      </c>
      <c r="B360" s="6">
        <v>2012110</v>
      </c>
      <c r="C360" t="s">
        <v>382</v>
      </c>
      <c r="D360" t="s">
        <v>121</v>
      </c>
      <c r="E360" t="s">
        <v>383</v>
      </c>
      <c r="F360" t="s">
        <v>123</v>
      </c>
      <c r="G360" t="s">
        <v>384</v>
      </c>
      <c r="H360" s="4">
        <v>45986</v>
      </c>
      <c r="I360" s="2">
        <v>14906.05</v>
      </c>
    </row>
    <row r="361" spans="1:9">
      <c r="A361">
        <v>44086967</v>
      </c>
      <c r="B361" s="6">
        <v>515</v>
      </c>
      <c r="C361" t="s">
        <v>385</v>
      </c>
      <c r="D361" t="s">
        <v>29</v>
      </c>
      <c r="E361" t="s">
        <v>30</v>
      </c>
      <c r="F361" t="s">
        <v>31</v>
      </c>
      <c r="G361" t="s">
        <v>32</v>
      </c>
      <c r="H361" s="4">
        <v>45979</v>
      </c>
      <c r="I361" s="2">
        <v>2088.6</v>
      </c>
    </row>
    <row r="362" spans="1:9">
      <c r="A362">
        <v>44087046</v>
      </c>
      <c r="B362" s="6">
        <v>8471895</v>
      </c>
      <c r="C362" t="s">
        <v>386</v>
      </c>
      <c r="D362" t="s">
        <v>387</v>
      </c>
      <c r="E362" t="s">
        <v>388</v>
      </c>
      <c r="F362" t="s">
        <v>389</v>
      </c>
      <c r="G362" t="s">
        <v>390</v>
      </c>
      <c r="H362" s="4">
        <v>45979</v>
      </c>
      <c r="I362" s="2">
        <v>132883.60999999999</v>
      </c>
    </row>
    <row r="363" spans="1:9">
      <c r="A363">
        <v>44087045</v>
      </c>
      <c r="B363" s="6">
        <v>8471907</v>
      </c>
      <c r="C363" t="s">
        <v>386</v>
      </c>
      <c r="D363" t="s">
        <v>387</v>
      </c>
      <c r="E363" t="s">
        <v>388</v>
      </c>
      <c r="F363" t="s">
        <v>389</v>
      </c>
      <c r="G363" t="s">
        <v>390</v>
      </c>
      <c r="H363" s="4">
        <v>45979</v>
      </c>
      <c r="I363" s="2">
        <v>38080</v>
      </c>
    </row>
    <row r="364" spans="1:9">
      <c r="A364">
        <v>44087059</v>
      </c>
      <c r="B364" s="6">
        <v>25084</v>
      </c>
      <c r="C364" t="s">
        <v>391</v>
      </c>
      <c r="D364" t="s">
        <v>392</v>
      </c>
      <c r="E364" t="s">
        <v>393</v>
      </c>
      <c r="F364" t="s">
        <v>394</v>
      </c>
      <c r="G364" t="s">
        <v>395</v>
      </c>
      <c r="H364" s="4">
        <v>45979</v>
      </c>
      <c r="I364" s="2">
        <v>1357.5</v>
      </c>
    </row>
    <row r="365" spans="1:9">
      <c r="A365">
        <v>44086778</v>
      </c>
      <c r="B365" s="6">
        <v>6164</v>
      </c>
      <c r="C365" t="s">
        <v>396</v>
      </c>
      <c r="D365" t="s">
        <v>66</v>
      </c>
      <c r="E365" t="s">
        <v>67</v>
      </c>
      <c r="F365" t="s">
        <v>68</v>
      </c>
      <c r="G365" t="s">
        <v>69</v>
      </c>
      <c r="H365" s="4">
        <v>45972</v>
      </c>
      <c r="I365" s="2">
        <v>180.77</v>
      </c>
    </row>
    <row r="366" spans="1:9">
      <c r="A366">
        <v>44087101</v>
      </c>
      <c r="B366" s="6">
        <v>6178</v>
      </c>
      <c r="C366" t="s">
        <v>396</v>
      </c>
      <c r="D366" t="s">
        <v>66</v>
      </c>
      <c r="E366" t="s">
        <v>67</v>
      </c>
      <c r="F366" t="s">
        <v>68</v>
      </c>
      <c r="G366" t="s">
        <v>69</v>
      </c>
      <c r="H366" s="4">
        <v>45986</v>
      </c>
      <c r="I366" s="2">
        <v>135</v>
      </c>
    </row>
    <row r="367" spans="1:9">
      <c r="A367">
        <v>44086723</v>
      </c>
      <c r="B367" s="6" t="s">
        <v>397</v>
      </c>
      <c r="C367" t="s">
        <v>398</v>
      </c>
      <c r="D367" t="s">
        <v>164</v>
      </c>
      <c r="E367" t="s">
        <v>393</v>
      </c>
      <c r="F367" t="s">
        <v>165</v>
      </c>
      <c r="G367" t="s">
        <v>395</v>
      </c>
      <c r="H367" s="4">
        <v>45965</v>
      </c>
      <c r="I367" s="2">
        <v>129</v>
      </c>
    </row>
    <row r="368" spans="1:9">
      <c r="A368">
        <v>44086732</v>
      </c>
      <c r="B368" s="6" t="s">
        <v>399</v>
      </c>
      <c r="C368" t="s">
        <v>398</v>
      </c>
      <c r="D368" t="s">
        <v>164</v>
      </c>
      <c r="E368" t="s">
        <v>393</v>
      </c>
      <c r="F368" t="s">
        <v>165</v>
      </c>
      <c r="G368" t="s">
        <v>395</v>
      </c>
      <c r="H368" s="4">
        <v>45965</v>
      </c>
      <c r="I368" s="2">
        <v>129</v>
      </c>
    </row>
    <row r="369" spans="1:9">
      <c r="A369">
        <v>44086767</v>
      </c>
      <c r="B369" s="6">
        <v>3249</v>
      </c>
      <c r="C369" t="s">
        <v>400</v>
      </c>
      <c r="D369" t="s">
        <v>401</v>
      </c>
      <c r="E369" t="s">
        <v>144</v>
      </c>
      <c r="F369" t="s">
        <v>402</v>
      </c>
      <c r="G369" t="s">
        <v>145</v>
      </c>
      <c r="H369" s="4">
        <v>45972</v>
      </c>
      <c r="I369" s="2">
        <v>178.25</v>
      </c>
    </row>
    <row r="370" spans="1:9">
      <c r="A370">
        <v>44086947</v>
      </c>
      <c r="B370" s="6">
        <v>4222</v>
      </c>
      <c r="C370" t="s">
        <v>403</v>
      </c>
      <c r="D370" t="s">
        <v>66</v>
      </c>
      <c r="E370" t="s">
        <v>404</v>
      </c>
      <c r="F370" t="s">
        <v>68</v>
      </c>
      <c r="G370" t="s">
        <v>405</v>
      </c>
      <c r="H370" s="4">
        <v>45986</v>
      </c>
      <c r="I370" s="2">
        <v>1225.1199999999999</v>
      </c>
    </row>
    <row r="371" spans="1:9">
      <c r="A371">
        <v>44086774</v>
      </c>
      <c r="B371" s="6" t="s">
        <v>406</v>
      </c>
      <c r="C371" t="s">
        <v>407</v>
      </c>
      <c r="D371" t="s">
        <v>408</v>
      </c>
      <c r="E371" t="s">
        <v>127</v>
      </c>
      <c r="F371" t="s">
        <v>409</v>
      </c>
      <c r="G371" t="s">
        <v>129</v>
      </c>
      <c r="H371" s="4">
        <v>45972</v>
      </c>
      <c r="I371" s="2">
        <v>1171.1400000000001</v>
      </c>
    </row>
    <row r="372" spans="1:9">
      <c r="A372">
        <v>44086991</v>
      </c>
      <c r="B372" s="6" t="s">
        <v>410</v>
      </c>
      <c r="C372" t="s">
        <v>407</v>
      </c>
      <c r="D372" t="s">
        <v>408</v>
      </c>
      <c r="E372" t="s">
        <v>127</v>
      </c>
      <c r="F372" t="s">
        <v>409</v>
      </c>
      <c r="G372" t="s">
        <v>129</v>
      </c>
      <c r="H372" s="4">
        <v>45979</v>
      </c>
      <c r="I372" s="2">
        <v>1466.75</v>
      </c>
    </row>
    <row r="373" spans="1:9">
      <c r="A373">
        <v>44087097</v>
      </c>
      <c r="B373" s="6" t="s">
        <v>411</v>
      </c>
      <c r="C373" t="s">
        <v>407</v>
      </c>
      <c r="D373" t="s">
        <v>408</v>
      </c>
      <c r="E373" t="s">
        <v>127</v>
      </c>
      <c r="F373" t="s">
        <v>409</v>
      </c>
      <c r="G373" t="s">
        <v>129</v>
      </c>
      <c r="H373" s="4">
        <v>45986</v>
      </c>
      <c r="I373" s="2">
        <v>1285.07</v>
      </c>
    </row>
    <row r="374" spans="1:9">
      <c r="A374">
        <v>44086531</v>
      </c>
      <c r="B374" s="6" t="s">
        <v>412</v>
      </c>
      <c r="C374" t="s">
        <v>407</v>
      </c>
      <c r="D374" t="s">
        <v>408</v>
      </c>
      <c r="E374" t="s">
        <v>127</v>
      </c>
      <c r="F374" t="s">
        <v>409</v>
      </c>
      <c r="G374" t="s">
        <v>129</v>
      </c>
      <c r="H374" s="4">
        <v>45979</v>
      </c>
      <c r="I374" s="2">
        <v>1364.77</v>
      </c>
    </row>
    <row r="375" spans="1:9">
      <c r="A375">
        <v>44086691</v>
      </c>
      <c r="B375" s="6" t="s">
        <v>413</v>
      </c>
      <c r="C375" t="s">
        <v>407</v>
      </c>
      <c r="D375" t="s">
        <v>408</v>
      </c>
      <c r="E375" t="s">
        <v>127</v>
      </c>
      <c r="F375" t="s">
        <v>409</v>
      </c>
      <c r="G375" t="s">
        <v>129</v>
      </c>
      <c r="H375" s="4">
        <v>45965</v>
      </c>
      <c r="I375" s="2">
        <v>1999.62</v>
      </c>
    </row>
    <row r="376" spans="1:9">
      <c r="A376">
        <v>44086749</v>
      </c>
      <c r="B376" s="6">
        <v>64498</v>
      </c>
      <c r="C376" t="s">
        <v>414</v>
      </c>
      <c r="D376" t="s">
        <v>66</v>
      </c>
      <c r="E376" t="s">
        <v>67</v>
      </c>
      <c r="F376" t="s">
        <v>68</v>
      </c>
      <c r="G376" t="s">
        <v>69</v>
      </c>
      <c r="H376" s="4">
        <v>45972</v>
      </c>
      <c r="I376" s="2">
        <v>32</v>
      </c>
    </row>
    <row r="377" spans="1:9">
      <c r="A377">
        <v>44087113</v>
      </c>
      <c r="B377" s="6">
        <v>2766</v>
      </c>
      <c r="C377" t="s">
        <v>415</v>
      </c>
      <c r="D377" t="s">
        <v>29</v>
      </c>
      <c r="E377" t="s">
        <v>30</v>
      </c>
      <c r="F377" t="s">
        <v>31</v>
      </c>
      <c r="G377" t="s">
        <v>32</v>
      </c>
      <c r="H377" s="4">
        <v>45986</v>
      </c>
      <c r="I377" s="2">
        <v>2519</v>
      </c>
    </row>
    <row r="378" spans="1:9">
      <c r="A378">
        <v>44086712</v>
      </c>
      <c r="B378" s="6" t="s">
        <v>416</v>
      </c>
      <c r="C378" t="s">
        <v>417</v>
      </c>
      <c r="D378" t="s">
        <v>29</v>
      </c>
      <c r="E378" t="s">
        <v>30</v>
      </c>
      <c r="F378" t="s">
        <v>31</v>
      </c>
      <c r="G378" t="s">
        <v>32</v>
      </c>
      <c r="H378" s="4">
        <v>45965</v>
      </c>
      <c r="I378" s="2">
        <v>5262</v>
      </c>
    </row>
    <row r="379" spans="1:9">
      <c r="A379">
        <v>44086686</v>
      </c>
      <c r="B379" s="6">
        <v>8813</v>
      </c>
      <c r="C379" t="s">
        <v>418</v>
      </c>
      <c r="D379" t="s">
        <v>24</v>
      </c>
      <c r="E379" t="s">
        <v>419</v>
      </c>
      <c r="F379" t="s">
        <v>363</v>
      </c>
      <c r="G379" t="s">
        <v>420</v>
      </c>
      <c r="H379" s="4">
        <v>45965</v>
      </c>
      <c r="I379" s="2">
        <f>203+14.9</f>
        <v>217.9</v>
      </c>
    </row>
    <row r="380" spans="1:9">
      <c r="A380">
        <v>44086955</v>
      </c>
      <c r="B380" s="6" t="s">
        <v>421</v>
      </c>
      <c r="C380" t="s">
        <v>422</v>
      </c>
      <c r="D380" t="s">
        <v>423</v>
      </c>
      <c r="E380" t="s">
        <v>173</v>
      </c>
      <c r="F380" t="s">
        <v>424</v>
      </c>
      <c r="G380" t="s">
        <v>175</v>
      </c>
      <c r="H380" s="4">
        <v>45971</v>
      </c>
      <c r="I380" s="2">
        <v>1702.08</v>
      </c>
    </row>
    <row r="381" spans="1:9">
      <c r="A381">
        <v>44086693</v>
      </c>
      <c r="B381" s="6" t="s">
        <v>425</v>
      </c>
      <c r="C381" t="s">
        <v>426</v>
      </c>
      <c r="D381" t="s">
        <v>427</v>
      </c>
      <c r="E381" t="s">
        <v>168</v>
      </c>
      <c r="F381" t="s">
        <v>428</v>
      </c>
      <c r="G381" t="s">
        <v>170</v>
      </c>
      <c r="H381" s="4">
        <v>45965</v>
      </c>
      <c r="I381" s="2">
        <v>444.1</v>
      </c>
    </row>
    <row r="382" spans="1:9">
      <c r="A382">
        <v>44087080</v>
      </c>
      <c r="C382" t="s">
        <v>429</v>
      </c>
      <c r="D382" t="s">
        <v>387</v>
      </c>
      <c r="E382" t="s">
        <v>388</v>
      </c>
      <c r="F382" t="s">
        <v>389</v>
      </c>
      <c r="G382" t="s">
        <v>390</v>
      </c>
      <c r="H382" s="4">
        <v>45986</v>
      </c>
      <c r="I382" s="2">
        <v>3073.74</v>
      </c>
    </row>
    <row r="383" spans="1:9">
      <c r="A383">
        <v>44087027</v>
      </c>
      <c r="B383" s="6">
        <v>1150</v>
      </c>
      <c r="C383" t="s">
        <v>430</v>
      </c>
      <c r="D383" t="s">
        <v>431</v>
      </c>
      <c r="E383" t="s">
        <v>380</v>
      </c>
      <c r="F383" t="s">
        <v>432</v>
      </c>
      <c r="G383" t="s">
        <v>381</v>
      </c>
      <c r="H383" s="4">
        <v>45979</v>
      </c>
      <c r="I383" s="2">
        <v>112</v>
      </c>
    </row>
    <row r="384" spans="1:9">
      <c r="A384">
        <v>44086701</v>
      </c>
      <c r="B384" s="6" t="s">
        <v>433</v>
      </c>
      <c r="C384" t="s">
        <v>434</v>
      </c>
      <c r="D384" t="s">
        <v>110</v>
      </c>
      <c r="E384" t="s">
        <v>72</v>
      </c>
      <c r="F384" t="s">
        <v>111</v>
      </c>
      <c r="G384" t="s">
        <v>74</v>
      </c>
      <c r="H384" s="4">
        <v>45965</v>
      </c>
      <c r="I384" s="2">
        <v>557.86</v>
      </c>
    </row>
    <row r="385" spans="1:9">
      <c r="A385">
        <v>44087109</v>
      </c>
      <c r="B385" s="6" t="s">
        <v>435</v>
      </c>
      <c r="C385" t="s">
        <v>434</v>
      </c>
      <c r="D385" t="s">
        <v>110</v>
      </c>
      <c r="E385" t="s">
        <v>72</v>
      </c>
      <c r="F385" t="s">
        <v>111</v>
      </c>
      <c r="G385" t="s">
        <v>74</v>
      </c>
      <c r="H385" s="4">
        <v>45986</v>
      </c>
      <c r="I385" s="2">
        <v>836.79</v>
      </c>
    </row>
    <row r="386" spans="1:9">
      <c r="A386">
        <v>44087110</v>
      </c>
      <c r="B386" s="6" t="s">
        <v>436</v>
      </c>
      <c r="C386" t="s">
        <v>434</v>
      </c>
      <c r="D386" t="s">
        <v>110</v>
      </c>
      <c r="E386" t="s">
        <v>72</v>
      </c>
      <c r="F386" t="s">
        <v>111</v>
      </c>
      <c r="G386" t="s">
        <v>74</v>
      </c>
      <c r="H386" s="4">
        <v>45986</v>
      </c>
      <c r="I386" s="2">
        <v>836.79</v>
      </c>
    </row>
    <row r="387" spans="1:9">
      <c r="A387">
        <v>44086485</v>
      </c>
      <c r="B387" s="6" t="s">
        <v>437</v>
      </c>
      <c r="C387" t="s">
        <v>438</v>
      </c>
      <c r="D387" t="s">
        <v>66</v>
      </c>
      <c r="E387" t="s">
        <v>79</v>
      </c>
      <c r="F387" t="s">
        <v>68</v>
      </c>
      <c r="G387" t="s">
        <v>80</v>
      </c>
      <c r="H387" s="4">
        <v>45965</v>
      </c>
      <c r="I387" s="2">
        <v>1096</v>
      </c>
    </row>
    <row r="388" spans="1:9">
      <c r="A388">
        <v>44086918</v>
      </c>
      <c r="B388" s="6" t="s">
        <v>439</v>
      </c>
      <c r="C388" t="s">
        <v>438</v>
      </c>
      <c r="D388" t="s">
        <v>15</v>
      </c>
      <c r="E388" t="s">
        <v>76</v>
      </c>
      <c r="F388" t="s">
        <v>16</v>
      </c>
      <c r="G388" t="s">
        <v>77</v>
      </c>
      <c r="H388" s="4">
        <v>45972</v>
      </c>
      <c r="I388" s="2">
        <v>102.75</v>
      </c>
    </row>
    <row r="389" spans="1:9">
      <c r="A389">
        <v>44086918</v>
      </c>
      <c r="B389" s="6" t="s">
        <v>439</v>
      </c>
      <c r="C389" t="s">
        <v>438</v>
      </c>
      <c r="D389" t="s">
        <v>15</v>
      </c>
      <c r="E389" t="s">
        <v>79</v>
      </c>
      <c r="F389" t="s">
        <v>16</v>
      </c>
      <c r="G389" t="s">
        <v>80</v>
      </c>
      <c r="H389" s="4">
        <v>45972</v>
      </c>
      <c r="I389" s="2">
        <v>102.75</v>
      </c>
    </row>
    <row r="390" spans="1:9">
      <c r="A390">
        <v>44086889</v>
      </c>
      <c r="B390" s="6" t="s">
        <v>440</v>
      </c>
      <c r="C390" t="s">
        <v>438</v>
      </c>
      <c r="D390" t="s">
        <v>15</v>
      </c>
      <c r="E390" t="s">
        <v>76</v>
      </c>
      <c r="F390" t="s">
        <v>16</v>
      </c>
      <c r="G390" t="s">
        <v>77</v>
      </c>
      <c r="H390" s="4">
        <v>45972</v>
      </c>
      <c r="I390" s="2">
        <v>507.5</v>
      </c>
    </row>
    <row r="391" spans="1:9">
      <c r="A391">
        <v>44086889</v>
      </c>
      <c r="B391" s="6" t="s">
        <v>440</v>
      </c>
      <c r="C391" t="s">
        <v>438</v>
      </c>
      <c r="D391" t="s">
        <v>15</v>
      </c>
      <c r="E391" t="s">
        <v>79</v>
      </c>
      <c r="F391" t="s">
        <v>16</v>
      </c>
      <c r="G391" t="s">
        <v>80</v>
      </c>
      <c r="H391" s="4">
        <v>45972</v>
      </c>
      <c r="I391" s="2">
        <v>507.5</v>
      </c>
    </row>
    <row r="392" spans="1:9">
      <c r="A392">
        <v>44086795</v>
      </c>
      <c r="B392" s="6" t="s">
        <v>441</v>
      </c>
      <c r="C392" t="s">
        <v>438</v>
      </c>
      <c r="D392" t="s">
        <v>11</v>
      </c>
      <c r="E392" t="s">
        <v>79</v>
      </c>
      <c r="F392" t="s">
        <v>13</v>
      </c>
      <c r="G392" t="s">
        <v>80</v>
      </c>
      <c r="H392" s="4">
        <v>45972</v>
      </c>
      <c r="I392" s="2">
        <v>150</v>
      </c>
    </row>
    <row r="393" spans="1:9">
      <c r="A393">
        <v>44086795</v>
      </c>
      <c r="B393" s="6" t="s">
        <v>441</v>
      </c>
      <c r="C393" t="s">
        <v>438</v>
      </c>
      <c r="D393" t="s">
        <v>11</v>
      </c>
      <c r="E393" t="s">
        <v>76</v>
      </c>
      <c r="F393" t="s">
        <v>13</v>
      </c>
      <c r="G393" t="s">
        <v>77</v>
      </c>
      <c r="H393" s="4">
        <v>45972</v>
      </c>
      <c r="I393" s="2">
        <v>150</v>
      </c>
    </row>
    <row r="394" spans="1:9">
      <c r="A394">
        <v>44086515</v>
      </c>
      <c r="B394" s="6">
        <v>357960</v>
      </c>
      <c r="C394" t="s">
        <v>438</v>
      </c>
      <c r="D394" t="s">
        <v>66</v>
      </c>
      <c r="E394" t="s">
        <v>79</v>
      </c>
      <c r="F394" t="s">
        <v>68</v>
      </c>
      <c r="G394" t="s">
        <v>80</v>
      </c>
      <c r="H394" s="4">
        <v>45965</v>
      </c>
      <c r="I394" s="2">
        <v>360</v>
      </c>
    </row>
    <row r="395" spans="1:9">
      <c r="A395">
        <v>44086685</v>
      </c>
      <c r="B395" s="6">
        <v>360491</v>
      </c>
      <c r="C395" t="s">
        <v>438</v>
      </c>
      <c r="D395" t="s">
        <v>11</v>
      </c>
      <c r="E395" t="s">
        <v>79</v>
      </c>
      <c r="F395" t="s">
        <v>13</v>
      </c>
      <c r="G395" t="s">
        <v>80</v>
      </c>
      <c r="H395" s="4">
        <v>45965</v>
      </c>
      <c r="I395" s="2">
        <v>100</v>
      </c>
    </row>
    <row r="396" spans="1:9">
      <c r="A396">
        <v>44086743</v>
      </c>
      <c r="B396" s="6">
        <v>360567</v>
      </c>
      <c r="C396" t="s">
        <v>438</v>
      </c>
      <c r="D396" t="s">
        <v>66</v>
      </c>
      <c r="E396" t="s">
        <v>79</v>
      </c>
      <c r="F396" t="s">
        <v>68</v>
      </c>
      <c r="G396" t="s">
        <v>80</v>
      </c>
      <c r="H396" s="4">
        <v>45972</v>
      </c>
      <c r="I396" s="2">
        <v>95</v>
      </c>
    </row>
    <row r="397" spans="1:9">
      <c r="A397">
        <v>44086537</v>
      </c>
      <c r="B397" s="6">
        <v>361196</v>
      </c>
      <c r="C397" t="s">
        <v>438</v>
      </c>
      <c r="D397" t="s">
        <v>66</v>
      </c>
      <c r="E397" t="s">
        <v>76</v>
      </c>
      <c r="F397" t="s">
        <v>68</v>
      </c>
      <c r="G397" t="s">
        <v>77</v>
      </c>
      <c r="H397" s="4">
        <v>45965</v>
      </c>
      <c r="I397" s="2">
        <v>145</v>
      </c>
    </row>
    <row r="398" spans="1:9">
      <c r="A398">
        <v>44086893</v>
      </c>
      <c r="B398" s="6">
        <v>361331</v>
      </c>
      <c r="C398" t="s">
        <v>438</v>
      </c>
      <c r="D398" t="s">
        <v>11</v>
      </c>
      <c r="E398" t="s">
        <v>79</v>
      </c>
      <c r="F398" t="s">
        <v>13</v>
      </c>
      <c r="G398" t="s">
        <v>80</v>
      </c>
      <c r="H398" s="4">
        <v>45972</v>
      </c>
      <c r="I398" s="2">
        <v>504.4</v>
      </c>
    </row>
    <row r="399" spans="1:9">
      <c r="A399">
        <v>44086894</v>
      </c>
      <c r="B399" s="6">
        <v>361441</v>
      </c>
      <c r="C399" t="s">
        <v>438</v>
      </c>
      <c r="D399" t="s">
        <v>11</v>
      </c>
      <c r="E399" t="s">
        <v>76</v>
      </c>
      <c r="F399" t="s">
        <v>13</v>
      </c>
      <c r="G399" t="s">
        <v>77</v>
      </c>
      <c r="H399" s="4">
        <v>45972</v>
      </c>
      <c r="I399" s="2">
        <v>360</v>
      </c>
    </row>
    <row r="400" spans="1:9">
      <c r="A400">
        <v>44086895</v>
      </c>
      <c r="B400" s="6">
        <v>361984</v>
      </c>
      <c r="C400" t="s">
        <v>438</v>
      </c>
      <c r="D400" t="s">
        <v>66</v>
      </c>
      <c r="E400" t="s">
        <v>79</v>
      </c>
      <c r="F400" t="s">
        <v>68</v>
      </c>
      <c r="G400" t="s">
        <v>80</v>
      </c>
      <c r="H400" s="4">
        <v>45972</v>
      </c>
      <c r="I400" s="2">
        <v>350</v>
      </c>
    </row>
    <row r="401" spans="1:9">
      <c r="A401">
        <v>44086896</v>
      </c>
      <c r="B401" s="6">
        <v>362074</v>
      </c>
      <c r="C401" t="s">
        <v>438</v>
      </c>
      <c r="D401" t="s">
        <v>66</v>
      </c>
      <c r="E401" t="s">
        <v>79</v>
      </c>
      <c r="F401" t="s">
        <v>68</v>
      </c>
      <c r="G401" t="s">
        <v>80</v>
      </c>
      <c r="H401" s="4">
        <v>45972</v>
      </c>
      <c r="I401" s="2">
        <v>478.8</v>
      </c>
    </row>
    <row r="402" spans="1:9">
      <c r="A402">
        <v>44086897</v>
      </c>
      <c r="B402" s="6">
        <v>73920</v>
      </c>
      <c r="C402" t="s">
        <v>442</v>
      </c>
      <c r="D402" t="s">
        <v>60</v>
      </c>
      <c r="E402" t="s">
        <v>336</v>
      </c>
      <c r="F402" t="s">
        <v>62</v>
      </c>
      <c r="G402" t="s">
        <v>337</v>
      </c>
      <c r="H402" s="4">
        <v>45972</v>
      </c>
      <c r="I402" s="2">
        <v>75.92</v>
      </c>
    </row>
    <row r="403" spans="1:9">
      <c r="A403">
        <v>44086987</v>
      </c>
      <c r="B403" s="6">
        <v>73973</v>
      </c>
      <c r="C403" t="s">
        <v>442</v>
      </c>
      <c r="D403" t="s">
        <v>58</v>
      </c>
      <c r="E403" t="s">
        <v>144</v>
      </c>
      <c r="F403" t="s">
        <v>59</v>
      </c>
      <c r="G403" t="s">
        <v>145</v>
      </c>
      <c r="H403" s="4">
        <v>45979</v>
      </c>
      <c r="I403" s="2">
        <v>134</v>
      </c>
    </row>
    <row r="404" spans="1:9">
      <c r="A404">
        <v>44086962</v>
      </c>
      <c r="B404" s="6" t="s">
        <v>443</v>
      </c>
      <c r="C404" t="s">
        <v>444</v>
      </c>
      <c r="D404" t="s">
        <v>445</v>
      </c>
      <c r="E404" t="s">
        <v>67</v>
      </c>
      <c r="F404" t="s">
        <v>446</v>
      </c>
      <c r="G404" t="s">
        <v>69</v>
      </c>
      <c r="H404" s="4">
        <v>45986</v>
      </c>
      <c r="I404" s="2">
        <v>149.80000000000001</v>
      </c>
    </row>
    <row r="405" spans="1:9">
      <c r="A405">
        <v>44086964</v>
      </c>
      <c r="B405" s="6" t="s">
        <v>447</v>
      </c>
      <c r="C405" t="s">
        <v>444</v>
      </c>
      <c r="D405" t="s">
        <v>54</v>
      </c>
      <c r="E405" t="s">
        <v>82</v>
      </c>
      <c r="F405" t="s">
        <v>56</v>
      </c>
      <c r="G405" t="s">
        <v>83</v>
      </c>
      <c r="H405" s="4">
        <v>45979</v>
      </c>
      <c r="I405" s="2">
        <v>14.67</v>
      </c>
    </row>
    <row r="406" spans="1:9">
      <c r="A406">
        <v>44086972</v>
      </c>
      <c r="B406" s="6" t="s">
        <v>448</v>
      </c>
      <c r="C406" t="s">
        <v>444</v>
      </c>
      <c r="D406" t="s">
        <v>66</v>
      </c>
      <c r="E406" t="s">
        <v>148</v>
      </c>
      <c r="F406" t="s">
        <v>68</v>
      </c>
      <c r="G406" t="s">
        <v>149</v>
      </c>
      <c r="H406" s="4">
        <v>45986</v>
      </c>
      <c r="I406" s="2">
        <v>925</v>
      </c>
    </row>
    <row r="407" spans="1:9">
      <c r="A407">
        <v>44086750</v>
      </c>
      <c r="B407" s="6">
        <v>18303</v>
      </c>
      <c r="C407" t="s">
        <v>449</v>
      </c>
      <c r="D407" t="s">
        <v>450</v>
      </c>
      <c r="E407" t="s">
        <v>144</v>
      </c>
      <c r="F407" t="s">
        <v>320</v>
      </c>
      <c r="G407" t="s">
        <v>145</v>
      </c>
      <c r="H407" s="4">
        <v>45972</v>
      </c>
      <c r="I407" s="2">
        <v>146.5</v>
      </c>
    </row>
    <row r="408" spans="1:9">
      <c r="A408">
        <v>44086549</v>
      </c>
      <c r="B408" s="6">
        <v>441859</v>
      </c>
      <c r="C408" t="s">
        <v>451</v>
      </c>
      <c r="D408" t="s">
        <v>423</v>
      </c>
      <c r="E408" t="s">
        <v>176</v>
      </c>
      <c r="F408" t="s">
        <v>424</v>
      </c>
      <c r="G408" t="s">
        <v>177</v>
      </c>
      <c r="H408" s="4">
        <v>45965</v>
      </c>
      <c r="I408" s="2">
        <v>418.98</v>
      </c>
    </row>
    <row r="409" spans="1:9">
      <c r="A409">
        <v>44086550</v>
      </c>
      <c r="B409" s="6">
        <v>441860</v>
      </c>
      <c r="C409" t="s">
        <v>451</v>
      </c>
      <c r="D409" t="s">
        <v>423</v>
      </c>
      <c r="E409" t="s">
        <v>176</v>
      </c>
      <c r="F409" t="s">
        <v>424</v>
      </c>
      <c r="G409" t="s">
        <v>177</v>
      </c>
      <c r="H409" s="4">
        <v>45965</v>
      </c>
      <c r="I409" s="2">
        <v>204</v>
      </c>
    </row>
    <row r="410" spans="1:9">
      <c r="A410">
        <v>44086489</v>
      </c>
      <c r="B410" s="6">
        <v>446963</v>
      </c>
      <c r="C410" t="s">
        <v>451</v>
      </c>
      <c r="D410" t="s">
        <v>423</v>
      </c>
      <c r="E410" t="s">
        <v>176</v>
      </c>
      <c r="F410" t="s">
        <v>424</v>
      </c>
      <c r="G410" t="s">
        <v>177</v>
      </c>
      <c r="H410" s="4">
        <v>45965</v>
      </c>
      <c r="I410" s="2">
        <v>418.98</v>
      </c>
    </row>
    <row r="411" spans="1:9">
      <c r="A411">
        <v>44086490</v>
      </c>
      <c r="B411" s="6">
        <v>446964</v>
      </c>
      <c r="C411" t="s">
        <v>451</v>
      </c>
      <c r="D411" t="s">
        <v>423</v>
      </c>
      <c r="E411" t="s">
        <v>176</v>
      </c>
      <c r="F411" t="s">
        <v>424</v>
      </c>
      <c r="G411" t="s">
        <v>177</v>
      </c>
      <c r="H411" s="4">
        <v>45965</v>
      </c>
      <c r="I411" s="2">
        <v>291</v>
      </c>
    </row>
    <row r="412" spans="1:9">
      <c r="A412">
        <v>44086562</v>
      </c>
      <c r="B412" s="6">
        <v>447884</v>
      </c>
      <c r="C412" t="s">
        <v>451</v>
      </c>
      <c r="D412" t="s">
        <v>423</v>
      </c>
      <c r="E412" t="s">
        <v>176</v>
      </c>
      <c r="F412" t="s">
        <v>424</v>
      </c>
      <c r="G412" t="s">
        <v>177</v>
      </c>
      <c r="H412" s="4">
        <v>45965</v>
      </c>
      <c r="I412" s="2">
        <v>678.3</v>
      </c>
    </row>
    <row r="413" spans="1:9">
      <c r="A413">
        <v>44086603</v>
      </c>
      <c r="B413" s="6">
        <v>448877</v>
      </c>
      <c r="C413" t="s">
        <v>451</v>
      </c>
      <c r="D413" t="s">
        <v>423</v>
      </c>
      <c r="E413" t="s">
        <v>176</v>
      </c>
      <c r="F413" t="s">
        <v>424</v>
      </c>
      <c r="G413" t="s">
        <v>177</v>
      </c>
      <c r="H413" s="4">
        <v>45965</v>
      </c>
      <c r="I413" s="2">
        <v>204</v>
      </c>
    </row>
    <row r="414" spans="1:9">
      <c r="A414">
        <v>44086733</v>
      </c>
      <c r="B414" s="6">
        <v>449627</v>
      </c>
      <c r="C414" t="s">
        <v>451</v>
      </c>
      <c r="D414" t="s">
        <v>423</v>
      </c>
      <c r="E414" t="s">
        <v>176</v>
      </c>
      <c r="F414" t="s">
        <v>424</v>
      </c>
      <c r="G414" t="s">
        <v>177</v>
      </c>
      <c r="H414" s="4">
        <v>45965</v>
      </c>
      <c r="I414" s="2">
        <v>247.5</v>
      </c>
    </row>
    <row r="415" spans="1:9">
      <c r="A415">
        <v>44086734</v>
      </c>
      <c r="B415" s="6">
        <v>449628</v>
      </c>
      <c r="C415" t="s">
        <v>451</v>
      </c>
      <c r="D415" t="s">
        <v>423</v>
      </c>
      <c r="E415" t="s">
        <v>176</v>
      </c>
      <c r="F415" t="s">
        <v>424</v>
      </c>
      <c r="G415" t="s">
        <v>177</v>
      </c>
      <c r="H415" s="4">
        <v>45965</v>
      </c>
      <c r="I415" s="2">
        <v>505.42</v>
      </c>
    </row>
    <row r="416" spans="1:9">
      <c r="A416">
        <v>44086932</v>
      </c>
      <c r="B416" s="6">
        <v>450510</v>
      </c>
      <c r="C416" t="s">
        <v>451</v>
      </c>
      <c r="D416" t="s">
        <v>423</v>
      </c>
      <c r="E416" t="s">
        <v>176</v>
      </c>
      <c r="F416" t="s">
        <v>424</v>
      </c>
      <c r="G416" t="s">
        <v>177</v>
      </c>
      <c r="H416" s="4">
        <v>45972</v>
      </c>
      <c r="I416" s="2">
        <v>247.5</v>
      </c>
    </row>
    <row r="417" spans="1:9">
      <c r="A417">
        <v>44086933</v>
      </c>
      <c r="B417" s="6">
        <v>450511</v>
      </c>
      <c r="C417" t="s">
        <v>451</v>
      </c>
      <c r="D417" t="s">
        <v>423</v>
      </c>
      <c r="E417" t="s">
        <v>176</v>
      </c>
      <c r="F417" t="s">
        <v>424</v>
      </c>
      <c r="G417" t="s">
        <v>177</v>
      </c>
      <c r="H417" s="4">
        <v>45972</v>
      </c>
      <c r="I417" s="2">
        <v>375.76</v>
      </c>
    </row>
    <row r="418" spans="1:9">
      <c r="A418">
        <v>44087065</v>
      </c>
      <c r="B418" s="6">
        <v>451410</v>
      </c>
      <c r="C418" t="s">
        <v>451</v>
      </c>
      <c r="D418" t="s">
        <v>423</v>
      </c>
      <c r="E418" t="s">
        <v>176</v>
      </c>
      <c r="F418" t="s">
        <v>424</v>
      </c>
      <c r="G418" t="s">
        <v>177</v>
      </c>
      <c r="H418" s="4">
        <v>45986</v>
      </c>
      <c r="I418" s="2">
        <v>548.64</v>
      </c>
    </row>
    <row r="419" spans="1:9">
      <c r="A419">
        <v>44087066</v>
      </c>
      <c r="B419" s="6">
        <v>451411</v>
      </c>
      <c r="C419" t="s">
        <v>451</v>
      </c>
      <c r="D419" t="s">
        <v>423</v>
      </c>
      <c r="E419" t="s">
        <v>176</v>
      </c>
      <c r="F419" t="s">
        <v>424</v>
      </c>
      <c r="G419" t="s">
        <v>177</v>
      </c>
      <c r="H419" s="4">
        <v>45986</v>
      </c>
      <c r="I419" s="2">
        <v>247.5</v>
      </c>
    </row>
    <row r="420" spans="1:9">
      <c r="A420">
        <v>44086919</v>
      </c>
      <c r="B420" s="6">
        <v>34374</v>
      </c>
      <c r="C420" t="s">
        <v>452</v>
      </c>
      <c r="D420" t="s">
        <v>58</v>
      </c>
      <c r="E420" t="s">
        <v>453</v>
      </c>
      <c r="F420" t="s">
        <v>59</v>
      </c>
      <c r="G420" t="s">
        <v>454</v>
      </c>
      <c r="H420" s="4">
        <v>45972</v>
      </c>
      <c r="I420" s="2">
        <v>160</v>
      </c>
    </row>
    <row r="421" spans="1:9">
      <c r="A421">
        <v>44087054</v>
      </c>
      <c r="B421" s="6">
        <v>34394</v>
      </c>
      <c r="C421" t="s">
        <v>452</v>
      </c>
      <c r="D421" t="s">
        <v>455</v>
      </c>
      <c r="E421" t="s">
        <v>173</v>
      </c>
      <c r="F421" t="s">
        <v>456</v>
      </c>
      <c r="G421" t="s">
        <v>175</v>
      </c>
      <c r="H421" s="4">
        <v>45979</v>
      </c>
      <c r="I421" s="2">
        <v>99</v>
      </c>
    </row>
    <row r="422" spans="1:9">
      <c r="A422">
        <v>44086941</v>
      </c>
      <c r="B422" s="6">
        <v>728</v>
      </c>
      <c r="C422" t="s">
        <v>457</v>
      </c>
      <c r="D422" t="s">
        <v>115</v>
      </c>
      <c r="E422" t="s">
        <v>116</v>
      </c>
      <c r="F422" t="s">
        <v>117</v>
      </c>
      <c r="G422" t="s">
        <v>118</v>
      </c>
      <c r="H422" s="4">
        <v>45972</v>
      </c>
      <c r="I422" s="2">
        <v>1975</v>
      </c>
    </row>
    <row r="423" spans="1:9">
      <c r="A423">
        <v>44087039</v>
      </c>
      <c r="B423" s="6" t="s">
        <v>458</v>
      </c>
      <c r="C423" t="s">
        <v>459</v>
      </c>
      <c r="D423" t="s">
        <v>460</v>
      </c>
      <c r="E423" t="s">
        <v>67</v>
      </c>
      <c r="F423" t="s">
        <v>461</v>
      </c>
      <c r="G423" t="s">
        <v>69</v>
      </c>
      <c r="H423" s="4">
        <v>45986</v>
      </c>
      <c r="I423" s="2">
        <v>55.87</v>
      </c>
    </row>
    <row r="424" spans="1:9">
      <c r="A424">
        <v>44087038</v>
      </c>
      <c r="B424" s="6" t="s">
        <v>462</v>
      </c>
      <c r="C424" t="s">
        <v>459</v>
      </c>
      <c r="D424" t="s">
        <v>460</v>
      </c>
      <c r="E424" t="s">
        <v>67</v>
      </c>
      <c r="F424" t="s">
        <v>461</v>
      </c>
      <c r="G424" t="s">
        <v>69</v>
      </c>
      <c r="H424" s="4">
        <v>45986</v>
      </c>
      <c r="I424" s="2">
        <v>55.87</v>
      </c>
    </row>
    <row r="425" spans="1:9">
      <c r="A425">
        <v>44087040</v>
      </c>
      <c r="B425" s="6" t="s">
        <v>463</v>
      </c>
      <c r="C425" t="s">
        <v>459</v>
      </c>
      <c r="D425" t="s">
        <v>460</v>
      </c>
      <c r="E425" t="s">
        <v>67</v>
      </c>
      <c r="F425" t="s">
        <v>461</v>
      </c>
      <c r="G425" t="s">
        <v>69</v>
      </c>
      <c r="H425" s="4">
        <v>45986</v>
      </c>
      <c r="I425" s="2">
        <v>43.46</v>
      </c>
    </row>
    <row r="426" spans="1:9">
      <c r="A426">
        <v>44087041</v>
      </c>
      <c r="B426" s="6" t="s">
        <v>464</v>
      </c>
      <c r="C426" t="s">
        <v>459</v>
      </c>
      <c r="D426" t="s">
        <v>460</v>
      </c>
      <c r="E426" t="s">
        <v>67</v>
      </c>
      <c r="F426" t="s">
        <v>461</v>
      </c>
      <c r="G426" t="s">
        <v>69</v>
      </c>
      <c r="H426" s="4">
        <v>45986</v>
      </c>
      <c r="I426" s="2">
        <v>55.87</v>
      </c>
    </row>
    <row r="427" spans="1:9">
      <c r="A427">
        <v>44086779</v>
      </c>
      <c r="B427" s="6" t="s">
        <v>465</v>
      </c>
      <c r="C427" t="s">
        <v>466</v>
      </c>
      <c r="D427" t="s">
        <v>172</v>
      </c>
      <c r="E427" t="s">
        <v>35</v>
      </c>
      <c r="F427" t="s">
        <v>174</v>
      </c>
      <c r="G427" t="s">
        <v>37</v>
      </c>
      <c r="H427" s="4">
        <v>45972</v>
      </c>
      <c r="I427" s="2">
        <v>2418</v>
      </c>
    </row>
    <row r="428" spans="1:9">
      <c r="A428">
        <v>44086780</v>
      </c>
      <c r="B428" s="6" t="s">
        <v>467</v>
      </c>
      <c r="C428" t="s">
        <v>466</v>
      </c>
      <c r="D428" t="s">
        <v>172</v>
      </c>
      <c r="E428" t="s">
        <v>173</v>
      </c>
      <c r="F428" t="s">
        <v>174</v>
      </c>
      <c r="G428" t="s">
        <v>175</v>
      </c>
      <c r="H428" s="4">
        <v>45972</v>
      </c>
      <c r="I428" s="2">
        <v>3565</v>
      </c>
    </row>
    <row r="429" spans="1:9">
      <c r="A429">
        <v>44086906</v>
      </c>
      <c r="B429" s="6" t="s">
        <v>468</v>
      </c>
      <c r="C429" t="s">
        <v>469</v>
      </c>
      <c r="D429" t="s">
        <v>29</v>
      </c>
      <c r="E429" t="s">
        <v>30</v>
      </c>
      <c r="F429" t="s">
        <v>31</v>
      </c>
      <c r="G429" t="s">
        <v>32</v>
      </c>
      <c r="H429" s="4">
        <v>45972</v>
      </c>
      <c r="I429" s="2">
        <v>1596</v>
      </c>
    </row>
    <row r="430" spans="1:9">
      <c r="A430">
        <v>44086722</v>
      </c>
      <c r="B430" s="6" t="s">
        <v>470</v>
      </c>
      <c r="C430" t="s">
        <v>471</v>
      </c>
      <c r="D430" t="s">
        <v>455</v>
      </c>
      <c r="E430" t="s">
        <v>144</v>
      </c>
      <c r="F430" t="s">
        <v>456</v>
      </c>
      <c r="G430" t="s">
        <v>145</v>
      </c>
      <c r="H430" s="4">
        <v>45965</v>
      </c>
      <c r="I430" s="2">
        <v>25</v>
      </c>
    </row>
    <row r="431" spans="1:9">
      <c r="A431">
        <v>44086956</v>
      </c>
      <c r="B431" s="6" t="s">
        <v>472</v>
      </c>
      <c r="C431" t="s">
        <v>473</v>
      </c>
      <c r="D431" t="s">
        <v>24</v>
      </c>
      <c r="E431" t="s">
        <v>168</v>
      </c>
      <c r="F431" t="s">
        <v>26</v>
      </c>
      <c r="G431" t="s">
        <v>170</v>
      </c>
      <c r="H431" s="4">
        <v>45979</v>
      </c>
      <c r="I431" s="2">
        <f>208.32+3.5</f>
        <v>211.82</v>
      </c>
    </row>
    <row r="432" spans="1:9">
      <c r="A432">
        <v>44087035</v>
      </c>
      <c r="B432" s="6">
        <v>85007030</v>
      </c>
      <c r="C432" t="s">
        <v>474</v>
      </c>
      <c r="D432" t="s">
        <v>475</v>
      </c>
      <c r="E432" t="s">
        <v>476</v>
      </c>
      <c r="F432" t="s">
        <v>477</v>
      </c>
      <c r="G432" t="s">
        <v>478</v>
      </c>
      <c r="H432" s="4">
        <v>45979</v>
      </c>
      <c r="I432" s="2">
        <v>550768.91</v>
      </c>
    </row>
    <row r="433" spans="1:9">
      <c r="A433">
        <v>44086724</v>
      </c>
      <c r="B433" s="6" t="s">
        <v>479</v>
      </c>
      <c r="C433" t="s">
        <v>480</v>
      </c>
      <c r="D433" t="s">
        <v>164</v>
      </c>
      <c r="E433" t="s">
        <v>481</v>
      </c>
      <c r="F433" t="s">
        <v>165</v>
      </c>
      <c r="G433" t="s">
        <v>482</v>
      </c>
      <c r="H433" s="4">
        <v>45965</v>
      </c>
      <c r="I433" s="2">
        <v>17546</v>
      </c>
    </row>
    <row r="434" spans="1:9">
      <c r="A434">
        <v>44086990</v>
      </c>
      <c r="B434" s="6" t="s">
        <v>483</v>
      </c>
      <c r="C434" t="s">
        <v>480</v>
      </c>
      <c r="D434" t="s">
        <v>484</v>
      </c>
      <c r="E434" t="s">
        <v>481</v>
      </c>
      <c r="F434" t="s">
        <v>485</v>
      </c>
      <c r="G434" t="s">
        <v>482</v>
      </c>
      <c r="H434" s="4">
        <v>45979</v>
      </c>
      <c r="I434" s="2">
        <v>409.5</v>
      </c>
    </row>
    <row r="435" spans="1:9">
      <c r="A435">
        <v>44087166</v>
      </c>
      <c r="B435" s="9">
        <v>45727</v>
      </c>
      <c r="C435" t="s">
        <v>486</v>
      </c>
      <c r="D435" t="s">
        <v>29</v>
      </c>
      <c r="E435" t="s">
        <v>30</v>
      </c>
      <c r="F435" t="s">
        <v>31</v>
      </c>
      <c r="G435" t="s">
        <v>32</v>
      </c>
      <c r="H435" s="4">
        <v>45986</v>
      </c>
      <c r="I435" s="2">
        <v>13830</v>
      </c>
    </row>
    <row r="436" spans="1:9">
      <c r="A436">
        <v>44086725</v>
      </c>
      <c r="B436" s="6" t="s">
        <v>487</v>
      </c>
      <c r="C436" t="s">
        <v>486</v>
      </c>
      <c r="D436" t="s">
        <v>29</v>
      </c>
      <c r="E436" t="s">
        <v>30</v>
      </c>
      <c r="F436" t="s">
        <v>31</v>
      </c>
      <c r="G436" t="s">
        <v>32</v>
      </c>
      <c r="H436" s="4">
        <v>45965</v>
      </c>
      <c r="I436" s="2">
        <v>13485</v>
      </c>
    </row>
    <row r="437" spans="1:9">
      <c r="A437">
        <v>44086785</v>
      </c>
      <c r="B437" s="6">
        <v>30</v>
      </c>
      <c r="C437" t="s">
        <v>488</v>
      </c>
      <c r="D437" t="s">
        <v>29</v>
      </c>
      <c r="E437" t="s">
        <v>199</v>
      </c>
      <c r="F437" t="s">
        <v>31</v>
      </c>
      <c r="G437" t="s">
        <v>200</v>
      </c>
      <c r="H437" s="4">
        <v>45972</v>
      </c>
      <c r="I437" s="2">
        <v>1700</v>
      </c>
    </row>
    <row r="438" spans="1:9">
      <c r="A438">
        <v>44086786</v>
      </c>
      <c r="B438" s="6">
        <v>31</v>
      </c>
      <c r="C438" t="s">
        <v>488</v>
      </c>
      <c r="D438" t="s">
        <v>29</v>
      </c>
      <c r="E438" t="s">
        <v>199</v>
      </c>
      <c r="F438" t="s">
        <v>31</v>
      </c>
      <c r="G438" t="s">
        <v>200</v>
      </c>
      <c r="H438" s="4">
        <v>45972</v>
      </c>
      <c r="I438" s="2">
        <v>2000</v>
      </c>
    </row>
    <row r="439" spans="1:9">
      <c r="A439">
        <v>44087068</v>
      </c>
      <c r="B439" s="6" t="s">
        <v>197</v>
      </c>
      <c r="C439" t="s">
        <v>489</v>
      </c>
      <c r="D439" t="s">
        <v>29</v>
      </c>
      <c r="E439" t="s">
        <v>199</v>
      </c>
      <c r="F439" t="s">
        <v>31</v>
      </c>
      <c r="G439" t="s">
        <v>200</v>
      </c>
      <c r="H439" s="4">
        <v>45979</v>
      </c>
      <c r="I439" s="2">
        <v>1395.86</v>
      </c>
    </row>
    <row r="440" spans="1:9">
      <c r="A440">
        <v>44086757</v>
      </c>
      <c r="B440" s="6">
        <v>9074207024</v>
      </c>
      <c r="C440" t="s">
        <v>490</v>
      </c>
      <c r="D440" t="s">
        <v>60</v>
      </c>
      <c r="E440" t="s">
        <v>61</v>
      </c>
      <c r="F440" t="s">
        <v>62</v>
      </c>
      <c r="G440" t="s">
        <v>63</v>
      </c>
      <c r="H440" s="4">
        <v>45972</v>
      </c>
      <c r="I440" s="2">
        <v>494.64</v>
      </c>
    </row>
    <row r="441" spans="1:9">
      <c r="A441">
        <v>44086948</v>
      </c>
      <c r="B441" s="6">
        <v>9074338666</v>
      </c>
      <c r="C441" t="s">
        <v>490</v>
      </c>
      <c r="D441" t="s">
        <v>60</v>
      </c>
      <c r="E441" t="s">
        <v>61</v>
      </c>
      <c r="F441" t="s">
        <v>62</v>
      </c>
      <c r="G441" t="s">
        <v>63</v>
      </c>
      <c r="H441" s="4">
        <v>45972</v>
      </c>
      <c r="I441" s="2">
        <v>496.96</v>
      </c>
    </row>
    <row r="442" spans="1:9">
      <c r="A442">
        <v>44086574</v>
      </c>
      <c r="B442" s="6">
        <v>9074398126</v>
      </c>
      <c r="C442" t="s">
        <v>490</v>
      </c>
      <c r="D442" t="s">
        <v>60</v>
      </c>
      <c r="E442" t="s">
        <v>61</v>
      </c>
      <c r="F442" t="s">
        <v>62</v>
      </c>
      <c r="G442" t="s">
        <v>63</v>
      </c>
      <c r="H442" s="4">
        <v>45965</v>
      </c>
      <c r="I442" s="2">
        <v>250.65</v>
      </c>
    </row>
    <row r="443" spans="1:9">
      <c r="A443">
        <v>44086574</v>
      </c>
      <c r="B443" s="6">
        <v>9074398126</v>
      </c>
      <c r="C443" t="s">
        <v>490</v>
      </c>
      <c r="D443" t="s">
        <v>60</v>
      </c>
      <c r="E443" t="s">
        <v>55</v>
      </c>
      <c r="F443" t="s">
        <v>62</v>
      </c>
      <c r="G443" t="s">
        <v>57</v>
      </c>
      <c r="H443" s="4">
        <v>45965</v>
      </c>
      <c r="I443" s="2">
        <v>1479.76</v>
      </c>
    </row>
    <row r="444" spans="1:9">
      <c r="A444">
        <v>44086758</v>
      </c>
      <c r="B444" s="6">
        <v>9074448053</v>
      </c>
      <c r="C444" t="s">
        <v>490</v>
      </c>
      <c r="D444" t="s">
        <v>60</v>
      </c>
      <c r="E444" t="s">
        <v>55</v>
      </c>
      <c r="F444" t="s">
        <v>62</v>
      </c>
      <c r="G444" t="s">
        <v>57</v>
      </c>
      <c r="H444" s="4">
        <v>45972</v>
      </c>
      <c r="I444" s="2">
        <v>36.020000000000003</v>
      </c>
    </row>
    <row r="445" spans="1:9">
      <c r="A445">
        <v>44086758</v>
      </c>
      <c r="B445" s="6">
        <v>9074448053</v>
      </c>
      <c r="C445" t="s">
        <v>490</v>
      </c>
      <c r="D445" t="s">
        <v>60</v>
      </c>
      <c r="E445" t="s">
        <v>61</v>
      </c>
      <c r="F445" t="s">
        <v>62</v>
      </c>
      <c r="G445" t="s">
        <v>63</v>
      </c>
      <c r="H445" s="4">
        <v>45972</v>
      </c>
      <c r="I445" s="2">
        <v>216.72</v>
      </c>
    </row>
    <row r="446" spans="1:9">
      <c r="A446">
        <v>44086760</v>
      </c>
      <c r="B446" s="6">
        <v>9074484896</v>
      </c>
      <c r="C446" t="s">
        <v>490</v>
      </c>
      <c r="D446" t="s">
        <v>60</v>
      </c>
      <c r="E446" t="s">
        <v>61</v>
      </c>
      <c r="F446" t="s">
        <v>62</v>
      </c>
      <c r="G446" t="s">
        <v>63</v>
      </c>
      <c r="H446" s="4">
        <v>45972</v>
      </c>
      <c r="I446" s="2">
        <v>68.64</v>
      </c>
    </row>
    <row r="447" spans="1:9">
      <c r="A447">
        <v>44087089</v>
      </c>
      <c r="B447" s="6">
        <v>9074600382</v>
      </c>
      <c r="C447" t="s">
        <v>490</v>
      </c>
      <c r="D447" t="s">
        <v>60</v>
      </c>
      <c r="E447" t="s">
        <v>61</v>
      </c>
      <c r="F447" t="s">
        <v>62</v>
      </c>
      <c r="G447" t="s">
        <v>63</v>
      </c>
      <c r="H447" s="4">
        <v>45986</v>
      </c>
      <c r="I447" s="2">
        <v>531.54</v>
      </c>
    </row>
    <row r="448" spans="1:9">
      <c r="A448">
        <v>44086938</v>
      </c>
      <c r="B448" s="6" t="s">
        <v>491</v>
      </c>
      <c r="C448" t="s">
        <v>492</v>
      </c>
      <c r="D448" t="s">
        <v>66</v>
      </c>
      <c r="E448" t="s">
        <v>67</v>
      </c>
      <c r="F448" t="s">
        <v>68</v>
      </c>
      <c r="G448" t="s">
        <v>69</v>
      </c>
      <c r="H448" s="4">
        <v>45972</v>
      </c>
      <c r="I448" s="2">
        <v>2068.1</v>
      </c>
    </row>
    <row r="449" spans="1:9">
      <c r="A449">
        <v>44086992</v>
      </c>
      <c r="B449" s="6" t="s">
        <v>493</v>
      </c>
      <c r="C449" t="s">
        <v>494</v>
      </c>
      <c r="D449" t="s">
        <v>71</v>
      </c>
      <c r="E449" t="s">
        <v>72</v>
      </c>
      <c r="F449" t="s">
        <v>73</v>
      </c>
      <c r="G449" t="s">
        <v>74</v>
      </c>
      <c r="H449" s="4">
        <v>45979</v>
      </c>
      <c r="I449" s="2">
        <v>2161</v>
      </c>
    </row>
    <row r="450" spans="1:9">
      <c r="A450">
        <v>44086309</v>
      </c>
      <c r="B450" s="6" t="s">
        <v>495</v>
      </c>
      <c r="C450" t="s">
        <v>496</v>
      </c>
      <c r="D450" t="s">
        <v>160</v>
      </c>
      <c r="E450" t="s">
        <v>497</v>
      </c>
      <c r="F450" t="s">
        <v>161</v>
      </c>
      <c r="G450" t="s">
        <v>498</v>
      </c>
      <c r="H450" s="4">
        <v>45979</v>
      </c>
      <c r="I450" s="2">
        <v>167.25</v>
      </c>
    </row>
    <row r="451" spans="1:9">
      <c r="A451">
        <v>44086957</v>
      </c>
      <c r="B451" s="6" t="s">
        <v>499</v>
      </c>
      <c r="C451" t="s">
        <v>496</v>
      </c>
      <c r="D451" t="s">
        <v>160</v>
      </c>
      <c r="E451" t="s">
        <v>497</v>
      </c>
      <c r="F451" t="s">
        <v>161</v>
      </c>
      <c r="G451" t="s">
        <v>498</v>
      </c>
      <c r="H451" s="4">
        <v>45979</v>
      </c>
      <c r="I451" s="2">
        <v>167.25</v>
      </c>
    </row>
    <row r="452" spans="1:9">
      <c r="A452">
        <v>44086905</v>
      </c>
      <c r="B452" s="6">
        <v>2007916950</v>
      </c>
      <c r="C452" t="s">
        <v>500</v>
      </c>
      <c r="D452" t="s">
        <v>66</v>
      </c>
      <c r="E452" t="s">
        <v>67</v>
      </c>
      <c r="F452" t="s">
        <v>68</v>
      </c>
      <c r="G452" t="s">
        <v>69</v>
      </c>
      <c r="H452" s="4">
        <v>45979</v>
      </c>
      <c r="I452" s="2">
        <v>136.72999999999999</v>
      </c>
    </row>
    <row r="453" spans="1:9">
      <c r="A453">
        <v>44086928</v>
      </c>
      <c r="B453" s="6">
        <v>137948</v>
      </c>
      <c r="C453" t="s">
        <v>501</v>
      </c>
      <c r="D453" t="s">
        <v>15</v>
      </c>
      <c r="E453" t="s">
        <v>79</v>
      </c>
      <c r="F453" t="s">
        <v>16</v>
      </c>
      <c r="G453" t="s">
        <v>80</v>
      </c>
      <c r="H453" s="4">
        <v>45972</v>
      </c>
      <c r="I453" s="2">
        <v>235</v>
      </c>
    </row>
    <row r="454" spans="1:9">
      <c r="A454">
        <v>44087099</v>
      </c>
      <c r="B454" s="6">
        <v>138323</v>
      </c>
      <c r="C454" t="s">
        <v>501</v>
      </c>
      <c r="D454" t="s">
        <v>54</v>
      </c>
      <c r="E454" t="s">
        <v>79</v>
      </c>
      <c r="F454" t="s">
        <v>56</v>
      </c>
      <c r="G454" t="s">
        <v>80</v>
      </c>
      <c r="H454" s="4">
        <v>45986</v>
      </c>
      <c r="I454" s="2">
        <v>250</v>
      </c>
    </row>
    <row r="455" spans="1:9">
      <c r="A455">
        <v>44087100</v>
      </c>
      <c r="B455" s="6">
        <v>138324</v>
      </c>
      <c r="C455" t="s">
        <v>501</v>
      </c>
      <c r="D455" t="s">
        <v>54</v>
      </c>
      <c r="E455" t="s">
        <v>79</v>
      </c>
      <c r="F455" t="s">
        <v>56</v>
      </c>
      <c r="G455" t="s">
        <v>80</v>
      </c>
      <c r="H455" s="4">
        <v>45986</v>
      </c>
      <c r="I455" s="2">
        <v>300</v>
      </c>
    </row>
    <row r="456" spans="1:9">
      <c r="A456">
        <v>44086753</v>
      </c>
      <c r="B456" s="6">
        <v>5472</v>
      </c>
      <c r="C456" t="s">
        <v>502</v>
      </c>
      <c r="D456" t="s">
        <v>110</v>
      </c>
      <c r="E456" t="s">
        <v>72</v>
      </c>
      <c r="F456" t="s">
        <v>111</v>
      </c>
      <c r="G456" t="s">
        <v>74</v>
      </c>
      <c r="H456" s="4">
        <v>45972</v>
      </c>
      <c r="I456" s="2">
        <v>1155</v>
      </c>
    </row>
    <row r="457" spans="1:9">
      <c r="A457">
        <v>44086945</v>
      </c>
      <c r="B457" s="6">
        <v>5474</v>
      </c>
      <c r="C457" t="s">
        <v>502</v>
      </c>
      <c r="D457" t="s">
        <v>110</v>
      </c>
      <c r="E457" t="s">
        <v>72</v>
      </c>
      <c r="F457" t="s">
        <v>111</v>
      </c>
      <c r="G457" t="s">
        <v>74</v>
      </c>
      <c r="H457" s="4">
        <v>45972</v>
      </c>
      <c r="I457" s="2">
        <v>1190</v>
      </c>
    </row>
    <row r="458" spans="1:9">
      <c r="A458">
        <v>44087096</v>
      </c>
      <c r="B458" s="6">
        <v>5488</v>
      </c>
      <c r="C458" t="s">
        <v>502</v>
      </c>
      <c r="D458" t="s">
        <v>110</v>
      </c>
      <c r="E458" t="s">
        <v>72</v>
      </c>
      <c r="F458" t="s">
        <v>111</v>
      </c>
      <c r="G458" t="s">
        <v>74</v>
      </c>
      <c r="H458" s="4">
        <v>45986</v>
      </c>
      <c r="I458" s="2">
        <v>1245</v>
      </c>
    </row>
    <row r="459" spans="1:9">
      <c r="A459">
        <v>44086913</v>
      </c>
      <c r="B459" s="6">
        <v>9507057597</v>
      </c>
      <c r="C459" t="s">
        <v>503</v>
      </c>
      <c r="D459" t="s">
        <v>54</v>
      </c>
      <c r="E459" t="s">
        <v>67</v>
      </c>
      <c r="F459" t="s">
        <v>56</v>
      </c>
      <c r="G459" t="s">
        <v>69</v>
      </c>
      <c r="H459" s="4">
        <v>45972</v>
      </c>
      <c r="I459" s="2">
        <v>121.8</v>
      </c>
    </row>
    <row r="460" spans="1:9">
      <c r="A460">
        <v>44086971</v>
      </c>
      <c r="B460" s="6">
        <v>9507062596</v>
      </c>
      <c r="C460" t="s">
        <v>503</v>
      </c>
      <c r="D460" t="s">
        <v>54</v>
      </c>
      <c r="E460" t="s">
        <v>82</v>
      </c>
      <c r="F460" t="s">
        <v>56</v>
      </c>
      <c r="G460" t="s">
        <v>83</v>
      </c>
      <c r="H460" s="4">
        <v>45979</v>
      </c>
      <c r="I460" s="2">
        <v>71.36</v>
      </c>
    </row>
    <row r="461" spans="1:9">
      <c r="A461">
        <v>44087123</v>
      </c>
      <c r="B461" s="6">
        <v>9507074286</v>
      </c>
      <c r="C461" t="s">
        <v>503</v>
      </c>
      <c r="D461" t="s">
        <v>54</v>
      </c>
      <c r="E461" t="s">
        <v>67</v>
      </c>
      <c r="F461" t="s">
        <v>56</v>
      </c>
      <c r="G461" t="s">
        <v>69</v>
      </c>
      <c r="H461" s="4">
        <v>45986</v>
      </c>
      <c r="I461" s="2">
        <v>121.8</v>
      </c>
    </row>
    <row r="462" spans="1:9">
      <c r="A462">
        <v>44086698</v>
      </c>
      <c r="B462" s="6">
        <v>49</v>
      </c>
      <c r="C462" t="s">
        <v>504</v>
      </c>
      <c r="D462" t="s">
        <v>66</v>
      </c>
      <c r="E462" t="s">
        <v>95</v>
      </c>
      <c r="F462" t="s">
        <v>68</v>
      </c>
      <c r="G462" t="s">
        <v>96</v>
      </c>
      <c r="H462" s="4">
        <v>45972</v>
      </c>
      <c r="I462" s="2">
        <f>530+70</f>
        <v>600</v>
      </c>
    </row>
    <row r="463" spans="1:9">
      <c r="A463">
        <v>44086973</v>
      </c>
      <c r="B463" s="6">
        <v>50</v>
      </c>
      <c r="C463" t="s">
        <v>504</v>
      </c>
      <c r="D463" t="s">
        <v>66</v>
      </c>
      <c r="E463" t="s">
        <v>67</v>
      </c>
      <c r="F463" t="s">
        <v>68</v>
      </c>
      <c r="G463" t="s">
        <v>69</v>
      </c>
      <c r="H463" s="4">
        <v>45979</v>
      </c>
      <c r="I463" s="2">
        <v>90</v>
      </c>
    </row>
    <row r="464" spans="1:9">
      <c r="A464">
        <v>44086973</v>
      </c>
      <c r="B464" s="6">
        <v>50</v>
      </c>
      <c r="C464" t="s">
        <v>504</v>
      </c>
      <c r="D464" t="s">
        <v>66</v>
      </c>
      <c r="E464" t="s">
        <v>95</v>
      </c>
      <c r="F464" t="s">
        <v>68</v>
      </c>
      <c r="G464" t="s">
        <v>96</v>
      </c>
      <c r="H464" s="4">
        <v>45979</v>
      </c>
      <c r="I464" s="2">
        <v>110</v>
      </c>
    </row>
    <row r="465" spans="1:9">
      <c r="A465">
        <v>44087181</v>
      </c>
      <c r="B465" s="6" t="s">
        <v>505</v>
      </c>
      <c r="C465" t="s">
        <v>506</v>
      </c>
      <c r="D465" t="s">
        <v>29</v>
      </c>
      <c r="E465" t="s">
        <v>30</v>
      </c>
      <c r="F465" t="s">
        <v>31</v>
      </c>
      <c r="G465" t="s">
        <v>32</v>
      </c>
      <c r="H465" s="4">
        <v>45986</v>
      </c>
      <c r="I465" s="2">
        <v>11963.26</v>
      </c>
    </row>
    <row r="466" spans="1:9">
      <c r="A466">
        <v>44086726</v>
      </c>
      <c r="B466" s="6" t="s">
        <v>507</v>
      </c>
      <c r="C466" t="s">
        <v>506</v>
      </c>
      <c r="D466" t="s">
        <v>29</v>
      </c>
      <c r="E466" t="s">
        <v>30</v>
      </c>
      <c r="F466" t="s">
        <v>31</v>
      </c>
      <c r="G466" t="s">
        <v>32</v>
      </c>
      <c r="H466" s="4">
        <v>45965</v>
      </c>
      <c r="I466" s="2">
        <v>15120.92</v>
      </c>
    </row>
    <row r="467" spans="1:9">
      <c r="A467">
        <v>44086709</v>
      </c>
      <c r="B467" s="6" t="s">
        <v>508</v>
      </c>
      <c r="C467" t="s">
        <v>509</v>
      </c>
      <c r="D467" t="s">
        <v>121</v>
      </c>
      <c r="E467" t="s">
        <v>393</v>
      </c>
      <c r="F467" t="s">
        <v>123</v>
      </c>
      <c r="G467" t="s">
        <v>395</v>
      </c>
      <c r="H467" s="4">
        <v>45965</v>
      </c>
      <c r="I467" s="2">
        <v>792</v>
      </c>
    </row>
    <row r="468" spans="1:9">
      <c r="A468">
        <v>44086559</v>
      </c>
      <c r="B468" s="6" t="s">
        <v>510</v>
      </c>
      <c r="C468" t="s">
        <v>18</v>
      </c>
      <c r="D468" t="s">
        <v>292</v>
      </c>
      <c r="E468" t="s">
        <v>173</v>
      </c>
      <c r="F468" t="s">
        <v>294</v>
      </c>
      <c r="G468" t="s">
        <v>175</v>
      </c>
      <c r="H468" s="4">
        <v>45965</v>
      </c>
      <c r="I468" s="2">
        <v>1329.5</v>
      </c>
    </row>
    <row r="469" spans="1:9">
      <c r="A469">
        <v>44086564</v>
      </c>
      <c r="B469" s="6" t="s">
        <v>511</v>
      </c>
      <c r="C469" t="s">
        <v>18</v>
      </c>
      <c r="D469" t="s">
        <v>292</v>
      </c>
      <c r="E469" t="s">
        <v>173</v>
      </c>
      <c r="F469" t="s">
        <v>294</v>
      </c>
      <c r="G469" t="s">
        <v>175</v>
      </c>
      <c r="H469" s="4">
        <v>45965</v>
      </c>
      <c r="I469" s="2">
        <v>1045.8</v>
      </c>
    </row>
    <row r="470" spans="1:9">
      <c r="A470">
        <v>44087031</v>
      </c>
      <c r="B470" s="6" t="s">
        <v>512</v>
      </c>
      <c r="C470" t="s">
        <v>513</v>
      </c>
      <c r="D470" t="s">
        <v>121</v>
      </c>
      <c r="E470" t="s">
        <v>380</v>
      </c>
      <c r="F470" t="s">
        <v>123</v>
      </c>
      <c r="G470" t="s">
        <v>381</v>
      </c>
      <c r="H470" s="4">
        <v>45979</v>
      </c>
      <c r="I470" s="2">
        <v>207.5</v>
      </c>
    </row>
    <row r="471" spans="1:9">
      <c r="A471">
        <v>44087037</v>
      </c>
      <c r="B471" s="6" t="s">
        <v>514</v>
      </c>
      <c r="C471" t="s">
        <v>515</v>
      </c>
      <c r="D471" t="s">
        <v>121</v>
      </c>
      <c r="E471" t="s">
        <v>516</v>
      </c>
      <c r="F471" t="s">
        <v>123</v>
      </c>
      <c r="G471" t="s">
        <v>517</v>
      </c>
      <c r="H471" s="4">
        <v>45979</v>
      </c>
      <c r="I471" s="2">
        <v>2008.7</v>
      </c>
    </row>
    <row r="472" spans="1:9">
      <c r="A472">
        <v>44087189</v>
      </c>
      <c r="B472" s="6" t="s">
        <v>518</v>
      </c>
      <c r="C472" t="s">
        <v>519</v>
      </c>
      <c r="D472" t="s">
        <v>520</v>
      </c>
      <c r="E472" t="s">
        <v>521</v>
      </c>
      <c r="F472" t="s">
        <v>31</v>
      </c>
      <c r="G472" t="s">
        <v>522</v>
      </c>
      <c r="H472" s="4">
        <v>45986</v>
      </c>
      <c r="I472" s="2">
        <v>6500</v>
      </c>
    </row>
    <row r="473" spans="1:9">
      <c r="A473">
        <v>44086740</v>
      </c>
      <c r="B473" s="6">
        <v>571738</v>
      </c>
      <c r="C473" t="s">
        <v>523</v>
      </c>
      <c r="D473" t="s">
        <v>524</v>
      </c>
      <c r="E473" t="s">
        <v>525</v>
      </c>
      <c r="F473" t="s">
        <v>526</v>
      </c>
      <c r="G473" t="s">
        <v>527</v>
      </c>
      <c r="H473" s="4">
        <v>45965</v>
      </c>
      <c r="I473" s="2">
        <v>281.77</v>
      </c>
    </row>
    <row r="474" spans="1:9">
      <c r="A474">
        <v>44087016</v>
      </c>
      <c r="B474" s="6">
        <v>573048</v>
      </c>
      <c r="C474" t="s">
        <v>523</v>
      </c>
      <c r="D474" t="s">
        <v>524</v>
      </c>
      <c r="E474" t="s">
        <v>525</v>
      </c>
      <c r="F474" t="s">
        <v>526</v>
      </c>
      <c r="G474" t="s">
        <v>527</v>
      </c>
      <c r="H474" s="4">
        <v>45979</v>
      </c>
      <c r="I474" s="2">
        <v>29.7</v>
      </c>
    </row>
    <row r="475" spans="1:9">
      <c r="A475">
        <v>44086498</v>
      </c>
      <c r="B475" s="6">
        <v>1463244</v>
      </c>
      <c r="C475" t="s">
        <v>528</v>
      </c>
      <c r="D475" t="s">
        <v>172</v>
      </c>
      <c r="E475" t="s">
        <v>176</v>
      </c>
      <c r="F475" t="s">
        <v>174</v>
      </c>
      <c r="G475" t="s">
        <v>177</v>
      </c>
      <c r="H475" s="4">
        <v>45965</v>
      </c>
      <c r="I475" s="2">
        <v>2128</v>
      </c>
    </row>
    <row r="476" spans="1:9">
      <c r="A476">
        <v>44086563</v>
      </c>
      <c r="B476" s="6">
        <v>1468722</v>
      </c>
      <c r="C476" t="s">
        <v>528</v>
      </c>
      <c r="D476" t="s">
        <v>172</v>
      </c>
      <c r="E476" t="s">
        <v>176</v>
      </c>
      <c r="F476" t="s">
        <v>174</v>
      </c>
      <c r="G476" t="s">
        <v>177</v>
      </c>
      <c r="H476" s="4">
        <v>45965</v>
      </c>
      <c r="I476" s="2">
        <v>2128</v>
      </c>
    </row>
    <row r="477" spans="1:9">
      <c r="A477">
        <v>44086729</v>
      </c>
      <c r="B477" s="6">
        <v>1474029</v>
      </c>
      <c r="C477" t="s">
        <v>528</v>
      </c>
      <c r="D477" t="s">
        <v>172</v>
      </c>
      <c r="E477" t="s">
        <v>176</v>
      </c>
      <c r="F477" t="s">
        <v>174</v>
      </c>
      <c r="G477" t="s">
        <v>177</v>
      </c>
      <c r="H477" s="4">
        <v>45965</v>
      </c>
      <c r="I477" s="2">
        <v>2128</v>
      </c>
    </row>
    <row r="478" spans="1:9">
      <c r="A478">
        <v>44086922</v>
      </c>
      <c r="B478" s="6">
        <v>1478376</v>
      </c>
      <c r="C478" t="s">
        <v>528</v>
      </c>
      <c r="D478" t="s">
        <v>172</v>
      </c>
      <c r="E478" t="s">
        <v>176</v>
      </c>
      <c r="F478" t="s">
        <v>174</v>
      </c>
      <c r="G478" t="s">
        <v>177</v>
      </c>
      <c r="H478" s="4">
        <v>45972</v>
      </c>
      <c r="I478" s="2">
        <v>2128</v>
      </c>
    </row>
    <row r="479" spans="1:9">
      <c r="A479">
        <v>44087058</v>
      </c>
      <c r="B479" s="6">
        <v>1483469</v>
      </c>
      <c r="C479" t="s">
        <v>528</v>
      </c>
      <c r="D479" t="s">
        <v>172</v>
      </c>
      <c r="E479" t="s">
        <v>176</v>
      </c>
      <c r="F479" t="s">
        <v>174</v>
      </c>
      <c r="G479" t="s">
        <v>177</v>
      </c>
      <c r="H479" s="4">
        <v>45986</v>
      </c>
      <c r="I479" s="2">
        <v>2128</v>
      </c>
    </row>
    <row r="480" spans="1:9">
      <c r="A480">
        <v>44087157</v>
      </c>
      <c r="B480" s="6">
        <v>1489099</v>
      </c>
      <c r="C480" t="s">
        <v>528</v>
      </c>
      <c r="D480" t="s">
        <v>172</v>
      </c>
      <c r="E480" t="s">
        <v>79</v>
      </c>
      <c r="F480" t="s">
        <v>174</v>
      </c>
      <c r="G480" t="s">
        <v>80</v>
      </c>
      <c r="H480" s="4">
        <v>45986</v>
      </c>
      <c r="I480" s="2">
        <v>2128</v>
      </c>
    </row>
    <row r="481" spans="1:9">
      <c r="A481">
        <v>44087116</v>
      </c>
      <c r="B481" s="6">
        <v>110112025</v>
      </c>
      <c r="C481" t="s">
        <v>529</v>
      </c>
      <c r="D481" t="s">
        <v>29</v>
      </c>
      <c r="E481" t="s">
        <v>30</v>
      </c>
      <c r="F481" t="s">
        <v>31</v>
      </c>
      <c r="G481" t="s">
        <v>32</v>
      </c>
      <c r="H481" s="4">
        <v>45986</v>
      </c>
      <c r="I481" s="2">
        <v>7080</v>
      </c>
    </row>
    <row r="482" spans="1:9">
      <c r="A482">
        <v>44086696</v>
      </c>
      <c r="B482" s="6">
        <v>119102025</v>
      </c>
      <c r="C482" t="s">
        <v>529</v>
      </c>
      <c r="D482" t="s">
        <v>29</v>
      </c>
      <c r="E482" t="s">
        <v>30</v>
      </c>
      <c r="F482" t="s">
        <v>31</v>
      </c>
      <c r="G482" t="s">
        <v>32</v>
      </c>
      <c r="H482" s="4">
        <v>45965</v>
      </c>
      <c r="I482" s="2">
        <v>3000</v>
      </c>
    </row>
    <row r="483" spans="1:9">
      <c r="A483">
        <v>44086784</v>
      </c>
      <c r="B483" s="6" t="s">
        <v>530</v>
      </c>
      <c r="C483" t="s">
        <v>531</v>
      </c>
      <c r="D483" t="s">
        <v>29</v>
      </c>
      <c r="E483" t="s">
        <v>30</v>
      </c>
      <c r="F483" t="s">
        <v>31</v>
      </c>
      <c r="G483" t="s">
        <v>32</v>
      </c>
      <c r="H483" s="4">
        <v>45972</v>
      </c>
      <c r="I483" s="2">
        <v>3957</v>
      </c>
    </row>
    <row r="484" spans="1:9">
      <c r="A484">
        <v>44086979</v>
      </c>
      <c r="B484" s="6" t="s">
        <v>532</v>
      </c>
      <c r="C484" t="s">
        <v>531</v>
      </c>
      <c r="D484" t="s">
        <v>29</v>
      </c>
      <c r="E484" t="s">
        <v>30</v>
      </c>
      <c r="F484" t="s">
        <v>31</v>
      </c>
      <c r="G484" t="s">
        <v>32</v>
      </c>
      <c r="H484" s="4">
        <v>45979</v>
      </c>
      <c r="I484" s="2">
        <v>6219</v>
      </c>
    </row>
    <row r="485" spans="1:9">
      <c r="A485">
        <v>44087164</v>
      </c>
      <c r="B485" s="6" t="s">
        <v>533</v>
      </c>
      <c r="C485" t="s">
        <v>531</v>
      </c>
      <c r="D485" t="s">
        <v>29</v>
      </c>
      <c r="E485" t="s">
        <v>30</v>
      </c>
      <c r="F485" t="s">
        <v>31</v>
      </c>
      <c r="G485" t="s">
        <v>32</v>
      </c>
      <c r="H485" s="4">
        <v>45986</v>
      </c>
      <c r="I485" s="2">
        <v>6219.14</v>
      </c>
    </row>
    <row r="486" spans="1:9">
      <c r="A486">
        <v>44086602</v>
      </c>
      <c r="B486" s="6">
        <v>40481030</v>
      </c>
      <c r="C486" t="s">
        <v>534</v>
      </c>
      <c r="D486" t="s">
        <v>160</v>
      </c>
      <c r="E486" t="s">
        <v>168</v>
      </c>
      <c r="F486" t="s">
        <v>535</v>
      </c>
      <c r="G486" t="s">
        <v>170</v>
      </c>
      <c r="H486" s="4">
        <v>45979</v>
      </c>
      <c r="I486" s="2">
        <v>2.65</v>
      </c>
    </row>
    <row r="487" spans="1:9">
      <c r="A487">
        <v>44086931</v>
      </c>
      <c r="B487" s="6">
        <v>40706174</v>
      </c>
      <c r="C487" t="s">
        <v>534</v>
      </c>
      <c r="D487" t="s">
        <v>160</v>
      </c>
      <c r="E487" t="s">
        <v>168</v>
      </c>
      <c r="F487" t="s">
        <v>535</v>
      </c>
      <c r="G487" t="s">
        <v>170</v>
      </c>
      <c r="H487" s="4">
        <v>45979</v>
      </c>
      <c r="I487" s="2">
        <v>1.1499999999999999</v>
      </c>
    </row>
    <row r="488" spans="1:9">
      <c r="A488">
        <v>44087064</v>
      </c>
      <c r="B488" s="6">
        <v>40832421</v>
      </c>
      <c r="C488" t="s">
        <v>534</v>
      </c>
      <c r="D488" t="s">
        <v>160</v>
      </c>
      <c r="E488" t="s">
        <v>168</v>
      </c>
      <c r="F488" t="s">
        <v>535</v>
      </c>
      <c r="G488" t="s">
        <v>170</v>
      </c>
      <c r="H488" s="4">
        <v>45979</v>
      </c>
      <c r="I488" s="2">
        <v>287.25</v>
      </c>
    </row>
    <row r="489" spans="1:9">
      <c r="A489">
        <v>44087063</v>
      </c>
      <c r="B489" s="6">
        <v>40838007</v>
      </c>
      <c r="C489" t="s">
        <v>534</v>
      </c>
      <c r="D489" t="s">
        <v>160</v>
      </c>
      <c r="E489" t="s">
        <v>168</v>
      </c>
      <c r="F489" t="s">
        <v>535</v>
      </c>
      <c r="G489" t="s">
        <v>170</v>
      </c>
      <c r="H489" s="4">
        <v>45979</v>
      </c>
      <c r="I489" s="2">
        <v>343.5</v>
      </c>
    </row>
    <row r="490" spans="1:9">
      <c r="A490">
        <v>44087073</v>
      </c>
      <c r="B490" s="6" t="s">
        <v>536</v>
      </c>
      <c r="C490" t="s">
        <v>537</v>
      </c>
      <c r="D490" t="s">
        <v>431</v>
      </c>
      <c r="E490" t="s">
        <v>521</v>
      </c>
      <c r="F490" t="s">
        <v>538</v>
      </c>
      <c r="G490" t="s">
        <v>522</v>
      </c>
      <c r="H490" s="4">
        <v>45979</v>
      </c>
      <c r="I490" s="2">
        <f>35+287.92</f>
        <v>322.92</v>
      </c>
    </row>
    <row r="491" spans="1:9">
      <c r="A491">
        <v>44086915</v>
      </c>
      <c r="B491" s="6" t="s">
        <v>539</v>
      </c>
      <c r="C491" t="s">
        <v>540</v>
      </c>
      <c r="D491" t="s">
        <v>541</v>
      </c>
      <c r="E491" t="s">
        <v>542</v>
      </c>
      <c r="F491" t="s">
        <v>543</v>
      </c>
      <c r="G491" t="s">
        <v>544</v>
      </c>
      <c r="H491" s="4">
        <v>45972</v>
      </c>
      <c r="I491" s="2">
        <v>19.2</v>
      </c>
    </row>
    <row r="492" spans="1:9">
      <c r="A492">
        <v>44086916</v>
      </c>
      <c r="B492" s="6" t="s">
        <v>545</v>
      </c>
      <c r="C492" t="s">
        <v>540</v>
      </c>
      <c r="D492" t="s">
        <v>541</v>
      </c>
      <c r="E492" t="s">
        <v>546</v>
      </c>
      <c r="F492" t="s">
        <v>543</v>
      </c>
      <c r="G492" t="s">
        <v>547</v>
      </c>
      <c r="H492" s="4">
        <v>45972</v>
      </c>
      <c r="I492" s="2">
        <v>13016</v>
      </c>
    </row>
    <row r="493" spans="1:9">
      <c r="A493">
        <v>44086917</v>
      </c>
      <c r="B493" s="6" t="s">
        <v>548</v>
      </c>
      <c r="C493" t="s">
        <v>540</v>
      </c>
      <c r="D493" t="s">
        <v>541</v>
      </c>
      <c r="E493" t="s">
        <v>542</v>
      </c>
      <c r="F493" t="s">
        <v>543</v>
      </c>
      <c r="G493" t="s">
        <v>544</v>
      </c>
      <c r="H493" s="4">
        <v>45979</v>
      </c>
      <c r="I493" s="2">
        <v>5940.48</v>
      </c>
    </row>
    <row r="494" spans="1:9">
      <c r="A494">
        <v>44086914</v>
      </c>
      <c r="B494" s="6" t="s">
        <v>549</v>
      </c>
      <c r="C494" t="s">
        <v>540</v>
      </c>
      <c r="D494" t="s">
        <v>541</v>
      </c>
      <c r="E494" t="s">
        <v>542</v>
      </c>
      <c r="F494" t="s">
        <v>543</v>
      </c>
      <c r="G494" t="s">
        <v>544</v>
      </c>
      <c r="H494" s="4">
        <v>45972</v>
      </c>
      <c r="I494" s="2">
        <v>11.2</v>
      </c>
    </row>
    <row r="495" spans="1:9">
      <c r="A495">
        <v>44086782</v>
      </c>
      <c r="B495" s="6">
        <v>512376</v>
      </c>
      <c r="C495" t="s">
        <v>550</v>
      </c>
      <c r="D495" t="s">
        <v>110</v>
      </c>
      <c r="E495" t="s">
        <v>72</v>
      </c>
      <c r="F495" t="s">
        <v>111</v>
      </c>
      <c r="G495" t="s">
        <v>74</v>
      </c>
      <c r="H495" s="4">
        <v>45972</v>
      </c>
      <c r="I495" s="2">
        <f>1633.35+209.98</f>
        <v>1843.33</v>
      </c>
    </row>
    <row r="496" spans="1:9">
      <c r="A496">
        <v>44086145</v>
      </c>
      <c r="B496" s="6">
        <v>1255</v>
      </c>
      <c r="C496" t="s">
        <v>551</v>
      </c>
      <c r="D496" t="s">
        <v>292</v>
      </c>
      <c r="E496" t="s">
        <v>552</v>
      </c>
      <c r="F496" t="s">
        <v>294</v>
      </c>
      <c r="G496" t="s">
        <v>553</v>
      </c>
      <c r="H496" s="4">
        <v>45965</v>
      </c>
      <c r="I496" s="2">
        <v>850</v>
      </c>
    </row>
    <row r="497" spans="1:9">
      <c r="A497">
        <v>44086799</v>
      </c>
      <c r="B497" s="6" t="s">
        <v>554</v>
      </c>
      <c r="C497" t="s">
        <v>555</v>
      </c>
      <c r="D497" t="s">
        <v>431</v>
      </c>
      <c r="E497" t="s">
        <v>453</v>
      </c>
      <c r="F497" t="s">
        <v>432</v>
      </c>
      <c r="G497" t="s">
        <v>454</v>
      </c>
      <c r="H497" s="4">
        <v>45972</v>
      </c>
      <c r="I497" s="2">
        <v>125</v>
      </c>
    </row>
    <row r="498" spans="1:9">
      <c r="A498">
        <v>44086943</v>
      </c>
      <c r="B498" s="6" t="s">
        <v>556</v>
      </c>
      <c r="C498" t="s">
        <v>555</v>
      </c>
      <c r="D498" t="s">
        <v>29</v>
      </c>
      <c r="E498" t="s">
        <v>199</v>
      </c>
      <c r="F498" t="s">
        <v>31</v>
      </c>
      <c r="G498" t="s">
        <v>200</v>
      </c>
      <c r="H498" s="4">
        <v>45972</v>
      </c>
      <c r="I498" s="2">
        <v>18000</v>
      </c>
    </row>
    <row r="499" spans="1:9">
      <c r="A499">
        <v>44086627</v>
      </c>
      <c r="B499" s="6" t="s">
        <v>557</v>
      </c>
      <c r="C499" t="s">
        <v>558</v>
      </c>
      <c r="D499" t="s">
        <v>559</v>
      </c>
      <c r="E499" t="s">
        <v>560</v>
      </c>
      <c r="F499" t="s">
        <v>561</v>
      </c>
      <c r="G499" t="s">
        <v>562</v>
      </c>
      <c r="H499" s="4">
        <v>45965</v>
      </c>
      <c r="I499" s="2">
        <v>171</v>
      </c>
    </row>
    <row r="500" spans="1:9">
      <c r="A500">
        <v>44086951</v>
      </c>
      <c r="B500" s="6" t="s">
        <v>563</v>
      </c>
      <c r="C500" t="s">
        <v>558</v>
      </c>
      <c r="D500" t="s">
        <v>564</v>
      </c>
      <c r="E500" t="s">
        <v>560</v>
      </c>
      <c r="F500" t="s">
        <v>565</v>
      </c>
      <c r="G500" t="s">
        <v>562</v>
      </c>
      <c r="H500" s="4">
        <v>45968</v>
      </c>
      <c r="I500" s="2">
        <v>27.5</v>
      </c>
    </row>
    <row r="501" spans="1:9">
      <c r="A501">
        <v>44087033</v>
      </c>
      <c r="B501" s="6">
        <v>12460</v>
      </c>
      <c r="C501" t="s">
        <v>566</v>
      </c>
      <c r="D501" t="s">
        <v>66</v>
      </c>
      <c r="E501" t="s">
        <v>67</v>
      </c>
      <c r="F501" t="s">
        <v>68</v>
      </c>
      <c r="G501" t="s">
        <v>69</v>
      </c>
      <c r="H501" s="4">
        <v>45986</v>
      </c>
      <c r="I501" s="2">
        <v>582</v>
      </c>
    </row>
    <row r="502" spans="1:9">
      <c r="A502">
        <v>44086623</v>
      </c>
      <c r="B502" s="6">
        <v>13134</v>
      </c>
      <c r="C502" t="s">
        <v>566</v>
      </c>
      <c r="D502" t="s">
        <v>66</v>
      </c>
      <c r="E502" t="s">
        <v>67</v>
      </c>
      <c r="F502" t="s">
        <v>68</v>
      </c>
      <c r="G502" t="s">
        <v>69</v>
      </c>
      <c r="H502" s="4">
        <v>45965</v>
      </c>
      <c r="I502" s="2">
        <v>734.38</v>
      </c>
    </row>
    <row r="503" spans="1:9">
      <c r="A503">
        <v>44086966</v>
      </c>
      <c r="B503" s="6">
        <v>15652</v>
      </c>
      <c r="C503" t="s">
        <v>566</v>
      </c>
      <c r="D503" t="s">
        <v>29</v>
      </c>
      <c r="E503" t="s">
        <v>30</v>
      </c>
      <c r="F503" t="s">
        <v>31</v>
      </c>
      <c r="G503" t="s">
        <v>32</v>
      </c>
      <c r="H503" s="4">
        <v>45979</v>
      </c>
      <c r="I503" s="2">
        <v>11610</v>
      </c>
    </row>
    <row r="504" spans="1:9">
      <c r="A504">
        <v>44087192</v>
      </c>
      <c r="B504" s="6" t="s">
        <v>567</v>
      </c>
      <c r="C504" t="s">
        <v>568</v>
      </c>
      <c r="D504" t="s">
        <v>569</v>
      </c>
      <c r="E504" t="s">
        <v>552</v>
      </c>
      <c r="F504" t="s">
        <v>570</v>
      </c>
      <c r="G504" t="s">
        <v>553</v>
      </c>
      <c r="H504" s="4">
        <v>45986</v>
      </c>
      <c r="I504" s="2">
        <v>6300</v>
      </c>
    </row>
    <row r="505" spans="1:9">
      <c r="A505">
        <v>44087167</v>
      </c>
      <c r="B505" s="6">
        <v>16741</v>
      </c>
      <c r="C505" t="s">
        <v>571</v>
      </c>
      <c r="D505" t="s">
        <v>29</v>
      </c>
      <c r="E505" t="s">
        <v>30</v>
      </c>
      <c r="F505" t="s">
        <v>31</v>
      </c>
      <c r="G505" t="s">
        <v>32</v>
      </c>
      <c r="H505" s="4">
        <v>45986</v>
      </c>
      <c r="I505" s="2">
        <v>7390</v>
      </c>
    </row>
    <row r="506" spans="1:9">
      <c r="A506">
        <v>44086542</v>
      </c>
      <c r="B506" s="6">
        <v>60074759</v>
      </c>
      <c r="C506" t="s">
        <v>572</v>
      </c>
      <c r="D506" t="s">
        <v>573</v>
      </c>
      <c r="E506" t="s">
        <v>574</v>
      </c>
      <c r="F506" t="s">
        <v>575</v>
      </c>
      <c r="G506" t="s">
        <v>576</v>
      </c>
      <c r="H506" s="4">
        <v>45986</v>
      </c>
      <c r="I506" s="2">
        <v>579</v>
      </c>
    </row>
    <row r="507" spans="1:9">
      <c r="A507">
        <v>44086543</v>
      </c>
      <c r="B507" s="6">
        <v>60075308</v>
      </c>
      <c r="C507" t="s">
        <v>572</v>
      </c>
      <c r="D507" t="s">
        <v>573</v>
      </c>
      <c r="E507" t="s">
        <v>574</v>
      </c>
      <c r="F507" t="s">
        <v>575</v>
      </c>
      <c r="G507" t="s">
        <v>576</v>
      </c>
      <c r="H507" s="4">
        <v>45986</v>
      </c>
      <c r="I507" s="2">
        <v>318.88</v>
      </c>
    </row>
    <row r="508" spans="1:9">
      <c r="A508">
        <v>44086544</v>
      </c>
      <c r="B508" s="6">
        <v>60075326</v>
      </c>
      <c r="C508" t="s">
        <v>572</v>
      </c>
      <c r="D508" t="s">
        <v>573</v>
      </c>
      <c r="E508" t="s">
        <v>574</v>
      </c>
      <c r="F508" t="s">
        <v>575</v>
      </c>
      <c r="G508" t="s">
        <v>576</v>
      </c>
      <c r="H508" s="4">
        <v>45986</v>
      </c>
      <c r="I508" s="2">
        <v>952.05</v>
      </c>
    </row>
    <row r="509" spans="1:9">
      <c r="A509">
        <v>44086545</v>
      </c>
      <c r="B509" s="6">
        <v>60075344</v>
      </c>
      <c r="C509" t="s">
        <v>572</v>
      </c>
      <c r="D509" t="s">
        <v>573</v>
      </c>
      <c r="E509" t="s">
        <v>574</v>
      </c>
      <c r="F509" t="s">
        <v>575</v>
      </c>
      <c r="G509" t="s">
        <v>576</v>
      </c>
      <c r="H509" s="4">
        <v>45986</v>
      </c>
      <c r="I509" s="2">
        <v>474</v>
      </c>
    </row>
    <row r="510" spans="1:9">
      <c r="A510">
        <v>44086546</v>
      </c>
      <c r="B510" s="6">
        <v>60075836</v>
      </c>
      <c r="C510" t="s">
        <v>572</v>
      </c>
      <c r="D510" t="s">
        <v>573</v>
      </c>
      <c r="E510" t="s">
        <v>574</v>
      </c>
      <c r="F510" t="s">
        <v>575</v>
      </c>
      <c r="G510" t="s">
        <v>576</v>
      </c>
      <c r="H510" s="4">
        <v>45986</v>
      </c>
      <c r="I510" s="2">
        <v>860</v>
      </c>
    </row>
    <row r="511" spans="1:9">
      <c r="A511">
        <v>44086547</v>
      </c>
      <c r="B511" s="6">
        <v>60075845</v>
      </c>
      <c r="C511" t="s">
        <v>572</v>
      </c>
      <c r="D511" t="s">
        <v>573</v>
      </c>
      <c r="E511" t="s">
        <v>574</v>
      </c>
      <c r="F511" t="s">
        <v>575</v>
      </c>
      <c r="G511" t="s">
        <v>576</v>
      </c>
      <c r="H511" s="4">
        <v>45986</v>
      </c>
      <c r="I511" s="2">
        <v>1279.21</v>
      </c>
    </row>
    <row r="512" spans="1:9">
      <c r="A512">
        <v>44086273</v>
      </c>
      <c r="B512" s="6">
        <v>60076314</v>
      </c>
      <c r="C512" t="s">
        <v>572</v>
      </c>
      <c r="D512" t="s">
        <v>573</v>
      </c>
      <c r="E512" t="s">
        <v>574</v>
      </c>
      <c r="F512" t="s">
        <v>575</v>
      </c>
      <c r="G512" t="s">
        <v>576</v>
      </c>
      <c r="H512" s="4">
        <v>45986</v>
      </c>
      <c r="I512" s="2">
        <v>1190.5899999999999</v>
      </c>
    </row>
    <row r="513" spans="1:9">
      <c r="A513">
        <v>44086272</v>
      </c>
      <c r="B513" s="6">
        <v>60076350</v>
      </c>
      <c r="C513" t="s">
        <v>572</v>
      </c>
      <c r="D513" t="s">
        <v>573</v>
      </c>
      <c r="E513" t="s">
        <v>574</v>
      </c>
      <c r="F513" t="s">
        <v>575</v>
      </c>
      <c r="G513" t="s">
        <v>576</v>
      </c>
      <c r="H513" s="4">
        <v>45986</v>
      </c>
      <c r="I513" s="2">
        <v>351</v>
      </c>
    </row>
    <row r="514" spans="1:9">
      <c r="A514">
        <v>44086516</v>
      </c>
      <c r="B514" s="6" t="s">
        <v>577</v>
      </c>
      <c r="C514" t="s">
        <v>572</v>
      </c>
      <c r="D514" t="s">
        <v>578</v>
      </c>
      <c r="E514" t="s">
        <v>336</v>
      </c>
      <c r="F514" t="s">
        <v>579</v>
      </c>
      <c r="G514" t="s">
        <v>337</v>
      </c>
      <c r="H514" s="4">
        <v>45965</v>
      </c>
      <c r="I514" s="2">
        <v>109125</v>
      </c>
    </row>
    <row r="515" spans="1:9">
      <c r="A515">
        <v>44086516</v>
      </c>
      <c r="B515" s="6" t="s">
        <v>577</v>
      </c>
      <c r="C515" t="s">
        <v>572</v>
      </c>
      <c r="D515" t="s">
        <v>578</v>
      </c>
      <c r="E515" t="s">
        <v>546</v>
      </c>
      <c r="F515" t="s">
        <v>579</v>
      </c>
      <c r="G515" t="s">
        <v>547</v>
      </c>
      <c r="H515" s="4">
        <v>45965</v>
      </c>
      <c r="I515" s="2">
        <v>60964</v>
      </c>
    </row>
    <row r="516" spans="1:9">
      <c r="A516">
        <v>44086516</v>
      </c>
      <c r="B516" s="6" t="s">
        <v>577</v>
      </c>
      <c r="C516" t="s">
        <v>572</v>
      </c>
      <c r="D516" t="s">
        <v>578</v>
      </c>
      <c r="E516" t="s">
        <v>247</v>
      </c>
      <c r="F516" t="s">
        <v>579</v>
      </c>
      <c r="G516" t="s">
        <v>248</v>
      </c>
      <c r="H516" s="4">
        <v>45965</v>
      </c>
      <c r="I516" s="2">
        <v>153668.5</v>
      </c>
    </row>
    <row r="517" spans="1:9">
      <c r="A517">
        <v>44086516</v>
      </c>
      <c r="B517" s="6" t="s">
        <v>577</v>
      </c>
      <c r="C517" t="s">
        <v>572</v>
      </c>
      <c r="D517" t="s">
        <v>578</v>
      </c>
      <c r="E517" t="s">
        <v>542</v>
      </c>
      <c r="F517" t="s">
        <v>579</v>
      </c>
      <c r="G517" t="s">
        <v>544</v>
      </c>
      <c r="H517" s="4">
        <v>45965</v>
      </c>
      <c r="I517" s="2">
        <v>278335</v>
      </c>
    </row>
    <row r="518" spans="1:9">
      <c r="A518">
        <v>44086516</v>
      </c>
      <c r="B518" s="6" t="s">
        <v>577</v>
      </c>
      <c r="C518" t="s">
        <v>572</v>
      </c>
      <c r="D518" t="s">
        <v>578</v>
      </c>
      <c r="E518" t="s">
        <v>580</v>
      </c>
      <c r="F518" t="s">
        <v>579</v>
      </c>
      <c r="G518" t="s">
        <v>581</v>
      </c>
      <c r="H518" s="4">
        <v>45965</v>
      </c>
      <c r="I518" s="2">
        <v>13799</v>
      </c>
    </row>
    <row r="519" spans="1:9">
      <c r="A519">
        <v>44086516</v>
      </c>
      <c r="B519" s="6" t="s">
        <v>577</v>
      </c>
      <c r="C519" t="s">
        <v>572</v>
      </c>
      <c r="D519" t="s">
        <v>578</v>
      </c>
      <c r="E519" t="s">
        <v>582</v>
      </c>
      <c r="F519" t="s">
        <v>579</v>
      </c>
      <c r="G519" t="s">
        <v>583</v>
      </c>
      <c r="H519" s="4">
        <v>45965</v>
      </c>
      <c r="I519" s="2">
        <v>115578</v>
      </c>
    </row>
    <row r="520" spans="1:9">
      <c r="A520">
        <v>44086516</v>
      </c>
      <c r="B520" s="6" t="s">
        <v>577</v>
      </c>
      <c r="C520" t="s">
        <v>572</v>
      </c>
      <c r="D520" t="s">
        <v>578</v>
      </c>
      <c r="E520" t="s">
        <v>67</v>
      </c>
      <c r="F520" t="s">
        <v>579</v>
      </c>
      <c r="G520" t="s">
        <v>69</v>
      </c>
      <c r="H520" s="4">
        <v>45965</v>
      </c>
      <c r="I520" s="2">
        <v>1440</v>
      </c>
    </row>
    <row r="521" spans="1:9">
      <c r="A521">
        <v>44086516</v>
      </c>
      <c r="B521" s="6" t="s">
        <v>577</v>
      </c>
      <c r="C521" t="s">
        <v>572</v>
      </c>
      <c r="D521" t="s">
        <v>578</v>
      </c>
      <c r="E521" t="s">
        <v>144</v>
      </c>
      <c r="F521" t="s">
        <v>579</v>
      </c>
      <c r="G521" t="s">
        <v>145</v>
      </c>
      <c r="H521" s="4">
        <v>45965</v>
      </c>
      <c r="I521" s="2">
        <v>5679</v>
      </c>
    </row>
    <row r="522" spans="1:9">
      <c r="A522">
        <v>44086745</v>
      </c>
      <c r="B522" s="6">
        <v>60076806</v>
      </c>
      <c r="C522" t="s">
        <v>572</v>
      </c>
      <c r="D522" t="s">
        <v>573</v>
      </c>
      <c r="E522" t="s">
        <v>574</v>
      </c>
      <c r="F522" t="s">
        <v>575</v>
      </c>
      <c r="G522" t="s">
        <v>576</v>
      </c>
      <c r="H522" s="4">
        <v>45986</v>
      </c>
      <c r="I522" s="2">
        <v>318.88</v>
      </c>
    </row>
    <row r="523" spans="1:9">
      <c r="A523">
        <v>44087083</v>
      </c>
      <c r="B523" s="6">
        <v>60077008</v>
      </c>
      <c r="C523" t="s">
        <v>572</v>
      </c>
      <c r="D523" t="s">
        <v>578</v>
      </c>
      <c r="E523" t="s">
        <v>580</v>
      </c>
      <c r="F523" t="s">
        <v>579</v>
      </c>
      <c r="G523" t="s">
        <v>581</v>
      </c>
      <c r="H523" s="4">
        <v>45986</v>
      </c>
      <c r="I523" s="2">
        <v>13799</v>
      </c>
    </row>
    <row r="524" spans="1:9">
      <c r="A524">
        <v>44087083</v>
      </c>
      <c r="B524" s="6">
        <v>60077008</v>
      </c>
      <c r="C524" t="s">
        <v>572</v>
      </c>
      <c r="D524" t="s">
        <v>578</v>
      </c>
      <c r="E524" t="s">
        <v>582</v>
      </c>
      <c r="F524" t="s">
        <v>579</v>
      </c>
      <c r="G524" t="s">
        <v>583</v>
      </c>
      <c r="H524" s="4">
        <v>45986</v>
      </c>
      <c r="I524" s="2">
        <v>115578</v>
      </c>
    </row>
    <row r="525" spans="1:9">
      <c r="A525">
        <v>44087083</v>
      </c>
      <c r="B525" s="6">
        <v>60077008</v>
      </c>
      <c r="C525" t="s">
        <v>572</v>
      </c>
      <c r="D525" t="s">
        <v>578</v>
      </c>
      <c r="E525" t="s">
        <v>336</v>
      </c>
      <c r="F525" t="s">
        <v>579</v>
      </c>
      <c r="G525" t="s">
        <v>337</v>
      </c>
      <c r="H525" s="4">
        <v>45986</v>
      </c>
      <c r="I525" s="2">
        <v>109125</v>
      </c>
    </row>
    <row r="526" spans="1:9">
      <c r="A526">
        <v>44087083</v>
      </c>
      <c r="B526" s="6">
        <v>60077008</v>
      </c>
      <c r="C526" t="s">
        <v>572</v>
      </c>
      <c r="D526" t="s">
        <v>578</v>
      </c>
      <c r="E526" t="s">
        <v>546</v>
      </c>
      <c r="F526" t="s">
        <v>579</v>
      </c>
      <c r="G526" t="s">
        <v>547</v>
      </c>
      <c r="H526" s="4">
        <v>45986</v>
      </c>
      <c r="I526" s="2">
        <v>60964</v>
      </c>
    </row>
    <row r="527" spans="1:9">
      <c r="A527">
        <v>44087083</v>
      </c>
      <c r="B527" s="6">
        <v>60077008</v>
      </c>
      <c r="C527" t="s">
        <v>572</v>
      </c>
      <c r="D527" t="s">
        <v>578</v>
      </c>
      <c r="E527" t="s">
        <v>144</v>
      </c>
      <c r="F527" t="s">
        <v>579</v>
      </c>
      <c r="G527" t="s">
        <v>145</v>
      </c>
      <c r="H527" s="4">
        <v>45986</v>
      </c>
      <c r="I527" s="2">
        <v>5679</v>
      </c>
    </row>
    <row r="528" spans="1:9">
      <c r="A528">
        <v>44087083</v>
      </c>
      <c r="B528" s="6">
        <v>60077008</v>
      </c>
      <c r="C528" t="s">
        <v>572</v>
      </c>
      <c r="D528" t="s">
        <v>578</v>
      </c>
      <c r="E528" t="s">
        <v>542</v>
      </c>
      <c r="F528" t="s">
        <v>579</v>
      </c>
      <c r="G528" t="s">
        <v>544</v>
      </c>
      <c r="H528" s="4">
        <v>45986</v>
      </c>
      <c r="I528" s="2">
        <v>278335</v>
      </c>
    </row>
    <row r="529" spans="1:9">
      <c r="A529">
        <v>44087083</v>
      </c>
      <c r="B529" s="6">
        <v>60077008</v>
      </c>
      <c r="C529" t="s">
        <v>572</v>
      </c>
      <c r="D529" t="s">
        <v>578</v>
      </c>
      <c r="E529" t="s">
        <v>247</v>
      </c>
      <c r="F529" t="s">
        <v>579</v>
      </c>
      <c r="G529" t="s">
        <v>248</v>
      </c>
      <c r="H529" s="4">
        <v>45986</v>
      </c>
      <c r="I529" s="2">
        <v>153668.5</v>
      </c>
    </row>
    <row r="530" spans="1:9">
      <c r="A530">
        <v>44087083</v>
      </c>
      <c r="B530" s="6">
        <v>60077008</v>
      </c>
      <c r="C530" t="s">
        <v>572</v>
      </c>
      <c r="D530" t="s">
        <v>578</v>
      </c>
      <c r="E530" t="s">
        <v>67</v>
      </c>
      <c r="F530" t="s">
        <v>579</v>
      </c>
      <c r="G530" t="s">
        <v>69</v>
      </c>
      <c r="H530" s="4">
        <v>45986</v>
      </c>
      <c r="I530" s="2">
        <v>1440</v>
      </c>
    </row>
    <row r="531" spans="1:9">
      <c r="A531">
        <v>44086801</v>
      </c>
      <c r="B531" s="6" t="s">
        <v>584</v>
      </c>
      <c r="C531" t="s">
        <v>585</v>
      </c>
      <c r="D531" t="s">
        <v>586</v>
      </c>
      <c r="E531" t="s">
        <v>217</v>
      </c>
      <c r="F531" t="s">
        <v>587</v>
      </c>
      <c r="G531" t="s">
        <v>219</v>
      </c>
      <c r="H531" s="4">
        <v>45972</v>
      </c>
      <c r="I531" s="2">
        <v>72</v>
      </c>
    </row>
    <row r="532" spans="1:9">
      <c r="A532">
        <v>44086901</v>
      </c>
      <c r="B532" s="6" t="s">
        <v>588</v>
      </c>
      <c r="C532" t="s">
        <v>589</v>
      </c>
      <c r="D532" t="s">
        <v>541</v>
      </c>
      <c r="E532" t="s">
        <v>247</v>
      </c>
      <c r="F532" t="s">
        <v>543</v>
      </c>
      <c r="G532" t="s">
        <v>248</v>
      </c>
      <c r="H532" s="4">
        <v>45972</v>
      </c>
      <c r="I532" s="2">
        <v>2158</v>
      </c>
    </row>
    <row r="533" spans="1:9">
      <c r="A533">
        <v>44086522</v>
      </c>
      <c r="B533" s="6" t="s">
        <v>590</v>
      </c>
      <c r="C533" t="s">
        <v>591</v>
      </c>
      <c r="D533" t="s">
        <v>172</v>
      </c>
      <c r="E533" t="s">
        <v>176</v>
      </c>
      <c r="F533" t="s">
        <v>174</v>
      </c>
      <c r="G533" t="s">
        <v>177</v>
      </c>
      <c r="H533" s="4">
        <v>45965</v>
      </c>
      <c r="I533" s="2">
        <v>11.7</v>
      </c>
    </row>
    <row r="534" spans="1:9">
      <c r="A534">
        <v>44086556</v>
      </c>
      <c r="B534" s="6" t="s">
        <v>592</v>
      </c>
      <c r="C534" t="s">
        <v>591</v>
      </c>
      <c r="D534" t="s">
        <v>172</v>
      </c>
      <c r="E534" t="s">
        <v>176</v>
      </c>
      <c r="F534" t="s">
        <v>174</v>
      </c>
      <c r="G534" t="s">
        <v>177</v>
      </c>
      <c r="H534" s="4">
        <v>45965</v>
      </c>
      <c r="I534" s="2">
        <v>1650</v>
      </c>
    </row>
    <row r="535" spans="1:9">
      <c r="A535">
        <v>44086695</v>
      </c>
      <c r="B535" s="6" t="s">
        <v>593</v>
      </c>
      <c r="C535" t="s">
        <v>591</v>
      </c>
      <c r="D535" t="s">
        <v>172</v>
      </c>
      <c r="E535" t="s">
        <v>176</v>
      </c>
      <c r="F535" t="s">
        <v>174</v>
      </c>
      <c r="G535" t="s">
        <v>177</v>
      </c>
      <c r="H535" s="4">
        <v>45965</v>
      </c>
      <c r="I535" s="2">
        <v>1659.45</v>
      </c>
    </row>
    <row r="536" spans="1:9">
      <c r="A536">
        <v>44086783</v>
      </c>
      <c r="B536" s="6" t="s">
        <v>594</v>
      </c>
      <c r="C536" t="s">
        <v>591</v>
      </c>
      <c r="D536" t="s">
        <v>172</v>
      </c>
      <c r="E536" t="s">
        <v>176</v>
      </c>
      <c r="F536" t="s">
        <v>174</v>
      </c>
      <c r="G536" t="s">
        <v>177</v>
      </c>
      <c r="H536" s="4">
        <v>45972</v>
      </c>
      <c r="I536" s="2">
        <v>1347.5</v>
      </c>
    </row>
    <row r="537" spans="1:9">
      <c r="A537">
        <v>44086968</v>
      </c>
      <c r="B537" s="6" t="s">
        <v>595</v>
      </c>
      <c r="C537" t="s">
        <v>591</v>
      </c>
      <c r="D537" t="s">
        <v>54</v>
      </c>
      <c r="E537" t="s">
        <v>173</v>
      </c>
      <c r="F537" t="s">
        <v>56</v>
      </c>
      <c r="G537" t="s">
        <v>175</v>
      </c>
      <c r="H537" s="4">
        <v>45979</v>
      </c>
      <c r="I537" s="2">
        <v>2250.42</v>
      </c>
    </row>
    <row r="538" spans="1:9">
      <c r="A538">
        <v>44086997</v>
      </c>
      <c r="B538" s="6" t="s">
        <v>596</v>
      </c>
      <c r="C538" t="s">
        <v>591</v>
      </c>
      <c r="D538" t="s">
        <v>172</v>
      </c>
      <c r="E538" t="s">
        <v>176</v>
      </c>
      <c r="F538" t="s">
        <v>174</v>
      </c>
      <c r="G538" t="s">
        <v>177</v>
      </c>
      <c r="H538" s="4">
        <v>45986</v>
      </c>
      <c r="I538" s="2">
        <v>1670.7</v>
      </c>
    </row>
    <row r="539" spans="1:9">
      <c r="A539">
        <v>44087030</v>
      </c>
      <c r="B539" s="6" t="s">
        <v>597</v>
      </c>
      <c r="C539" t="s">
        <v>591</v>
      </c>
      <c r="D539" t="s">
        <v>54</v>
      </c>
      <c r="E539" t="s">
        <v>173</v>
      </c>
      <c r="F539" t="s">
        <v>56</v>
      </c>
      <c r="G539" t="s">
        <v>175</v>
      </c>
      <c r="H539" s="4">
        <v>45979</v>
      </c>
      <c r="I539" s="2">
        <v>1929.58</v>
      </c>
    </row>
    <row r="540" spans="1:9">
      <c r="A540">
        <v>44087070</v>
      </c>
      <c r="B540" s="6" t="s">
        <v>598</v>
      </c>
      <c r="C540" t="s">
        <v>599</v>
      </c>
      <c r="D540" t="s">
        <v>179</v>
      </c>
      <c r="E540" t="s">
        <v>139</v>
      </c>
      <c r="F540" t="s">
        <v>180</v>
      </c>
      <c r="G540" t="s">
        <v>141</v>
      </c>
      <c r="H540" s="4">
        <v>45979</v>
      </c>
      <c r="I540" s="2">
        <v>29.57</v>
      </c>
    </row>
    <row r="541" spans="1:9">
      <c r="A541">
        <v>44086624</v>
      </c>
      <c r="B541" s="6" t="s">
        <v>600</v>
      </c>
      <c r="C541" t="s">
        <v>601</v>
      </c>
      <c r="D541" t="s">
        <v>179</v>
      </c>
      <c r="E541" t="s">
        <v>280</v>
      </c>
      <c r="F541" t="s">
        <v>180</v>
      </c>
      <c r="G541" t="s">
        <v>281</v>
      </c>
      <c r="H541" s="4">
        <v>45965</v>
      </c>
      <c r="I541" s="2">
        <f>602.11+2030.02</f>
        <v>2632.13</v>
      </c>
    </row>
    <row r="542" spans="1:9">
      <c r="A542">
        <v>44086946</v>
      </c>
      <c r="B542" s="6" t="s">
        <v>602</v>
      </c>
      <c r="C542" t="s">
        <v>601</v>
      </c>
      <c r="D542" t="s">
        <v>179</v>
      </c>
      <c r="E542" t="s">
        <v>280</v>
      </c>
      <c r="F542" t="s">
        <v>180</v>
      </c>
      <c r="G542" t="s">
        <v>281</v>
      </c>
      <c r="H542" s="4">
        <v>45972</v>
      </c>
      <c r="I542" s="2">
        <f>107.9+8.55</f>
        <v>116.45</v>
      </c>
    </row>
    <row r="543" spans="1:9">
      <c r="A543">
        <v>44086969</v>
      </c>
      <c r="B543" s="6" t="s">
        <v>603</v>
      </c>
      <c r="C543" t="s">
        <v>601</v>
      </c>
      <c r="D543" t="s">
        <v>179</v>
      </c>
      <c r="E543" t="s">
        <v>280</v>
      </c>
      <c r="F543" t="s">
        <v>180</v>
      </c>
      <c r="G543" t="s">
        <v>281</v>
      </c>
      <c r="H543" s="4">
        <v>45979</v>
      </c>
      <c r="I543" s="2">
        <f>107.9+8.55</f>
        <v>116.45</v>
      </c>
    </row>
    <row r="544" spans="1:9">
      <c r="A544">
        <v>44086707</v>
      </c>
      <c r="B544" s="6">
        <v>308016</v>
      </c>
      <c r="C544" t="s">
        <v>604</v>
      </c>
      <c r="D544" t="s">
        <v>578</v>
      </c>
      <c r="E544" t="s">
        <v>605</v>
      </c>
      <c r="F544" t="s">
        <v>579</v>
      </c>
      <c r="G544" t="s">
        <v>606</v>
      </c>
      <c r="H544" s="4">
        <v>45965</v>
      </c>
      <c r="I544" s="2">
        <v>60724.69</v>
      </c>
    </row>
    <row r="545" spans="1:9">
      <c r="A545">
        <v>44087029</v>
      </c>
      <c r="B545" s="6">
        <v>308766</v>
      </c>
      <c r="C545" t="s">
        <v>604</v>
      </c>
      <c r="D545" t="s">
        <v>187</v>
      </c>
      <c r="E545" t="s">
        <v>173</v>
      </c>
      <c r="F545" t="s">
        <v>188</v>
      </c>
      <c r="G545" t="s">
        <v>175</v>
      </c>
      <c r="H545" s="4">
        <v>45979</v>
      </c>
      <c r="I545" s="2">
        <v>300</v>
      </c>
    </row>
    <row r="546" spans="1:9">
      <c r="A546">
        <v>44086763</v>
      </c>
      <c r="B546" s="6">
        <v>250122661</v>
      </c>
      <c r="C546" t="s">
        <v>607</v>
      </c>
      <c r="D546" t="s">
        <v>608</v>
      </c>
      <c r="E546" t="s">
        <v>12</v>
      </c>
      <c r="F546" t="s">
        <v>609</v>
      </c>
      <c r="G546" t="s">
        <v>14</v>
      </c>
      <c r="H546" s="4">
        <v>45972</v>
      </c>
      <c r="I546" s="2">
        <v>92.57</v>
      </c>
    </row>
    <row r="547" spans="1:9">
      <c r="A547">
        <v>44084163</v>
      </c>
      <c r="B547" s="6">
        <v>33627665</v>
      </c>
      <c r="C547" t="s">
        <v>610</v>
      </c>
      <c r="D547" t="s">
        <v>611</v>
      </c>
      <c r="E547" t="s">
        <v>72</v>
      </c>
      <c r="F547" t="s">
        <v>612</v>
      </c>
      <c r="G547" t="s">
        <v>74</v>
      </c>
      <c r="H547" s="4">
        <v>45972</v>
      </c>
      <c r="I547" s="2">
        <v>95</v>
      </c>
    </row>
    <row r="548" spans="1:9">
      <c r="A548">
        <v>44084332</v>
      </c>
      <c r="B548" s="6">
        <v>33629679</v>
      </c>
      <c r="C548" t="s">
        <v>610</v>
      </c>
      <c r="D548" t="s">
        <v>172</v>
      </c>
      <c r="E548" t="s">
        <v>552</v>
      </c>
      <c r="F548" t="s">
        <v>174</v>
      </c>
      <c r="G548" t="s">
        <v>553</v>
      </c>
      <c r="H548" s="4">
        <v>45972</v>
      </c>
      <c r="I548" s="2">
        <v>39.340000000000003</v>
      </c>
    </row>
    <row r="549" spans="1:9">
      <c r="A549">
        <v>44084376</v>
      </c>
      <c r="B549" s="6">
        <v>33630428</v>
      </c>
      <c r="C549" t="s">
        <v>610</v>
      </c>
      <c r="D549" t="s">
        <v>450</v>
      </c>
      <c r="E549" t="s">
        <v>222</v>
      </c>
      <c r="F549" t="s">
        <v>320</v>
      </c>
      <c r="G549" t="s">
        <v>223</v>
      </c>
      <c r="H549" s="4">
        <v>45972</v>
      </c>
      <c r="I549" s="2">
        <v>466.67</v>
      </c>
    </row>
    <row r="550" spans="1:9">
      <c r="A550">
        <v>44085090</v>
      </c>
      <c r="B550" s="6">
        <v>33634249</v>
      </c>
      <c r="C550" t="s">
        <v>610</v>
      </c>
      <c r="D550" t="s">
        <v>573</v>
      </c>
      <c r="E550" t="s">
        <v>574</v>
      </c>
      <c r="F550" t="s">
        <v>575</v>
      </c>
      <c r="G550" t="s">
        <v>576</v>
      </c>
      <c r="H550" s="4">
        <v>45972</v>
      </c>
      <c r="I550" s="2">
        <v>39.78</v>
      </c>
    </row>
    <row r="551" spans="1:9">
      <c r="A551">
        <v>44085184</v>
      </c>
      <c r="B551" s="6">
        <v>33634893</v>
      </c>
      <c r="C551" t="s">
        <v>610</v>
      </c>
      <c r="D551" t="s">
        <v>71</v>
      </c>
      <c r="E551" t="s">
        <v>72</v>
      </c>
      <c r="F551" t="s">
        <v>73</v>
      </c>
      <c r="G551" t="s">
        <v>74</v>
      </c>
      <c r="H551" s="4">
        <v>45972</v>
      </c>
      <c r="I551" s="2">
        <v>446.88</v>
      </c>
    </row>
    <row r="552" spans="1:9">
      <c r="A552">
        <v>44085204</v>
      </c>
      <c r="B552" s="6" t="s">
        <v>613</v>
      </c>
      <c r="C552" t="s">
        <v>610</v>
      </c>
      <c r="D552" t="s">
        <v>450</v>
      </c>
      <c r="E552" t="s">
        <v>222</v>
      </c>
      <c r="F552" t="s">
        <v>320</v>
      </c>
      <c r="G552" t="s">
        <v>223</v>
      </c>
      <c r="H552" s="4">
        <v>45972</v>
      </c>
      <c r="I552" s="2">
        <v>115.5</v>
      </c>
    </row>
    <row r="553" spans="1:9">
      <c r="A553">
        <v>44086135</v>
      </c>
      <c r="B553" s="6">
        <v>33646366</v>
      </c>
      <c r="C553" t="s">
        <v>610</v>
      </c>
      <c r="D553" t="s">
        <v>614</v>
      </c>
      <c r="E553" t="s">
        <v>72</v>
      </c>
      <c r="F553" t="s">
        <v>615</v>
      </c>
      <c r="G553" t="s">
        <v>74</v>
      </c>
      <c r="H553" s="4">
        <v>45972</v>
      </c>
      <c r="I553" s="2">
        <v>21.1</v>
      </c>
    </row>
    <row r="554" spans="1:9">
      <c r="A554">
        <v>44086136</v>
      </c>
      <c r="B554" s="6">
        <v>33646384</v>
      </c>
      <c r="C554" t="s">
        <v>610</v>
      </c>
      <c r="D554" t="s">
        <v>616</v>
      </c>
      <c r="E554" t="s">
        <v>79</v>
      </c>
      <c r="F554" t="s">
        <v>617</v>
      </c>
      <c r="G554" t="s">
        <v>80</v>
      </c>
      <c r="H554" s="4">
        <v>45972</v>
      </c>
      <c r="I554" s="2">
        <v>80</v>
      </c>
    </row>
    <row r="555" spans="1:9">
      <c r="A555">
        <v>44086335</v>
      </c>
      <c r="B555" s="6">
        <v>33649045</v>
      </c>
      <c r="C555" t="s">
        <v>610</v>
      </c>
      <c r="D555" t="s">
        <v>450</v>
      </c>
      <c r="E555" t="s">
        <v>618</v>
      </c>
      <c r="F555" t="s">
        <v>320</v>
      </c>
      <c r="G555" t="s">
        <v>619</v>
      </c>
      <c r="H555" s="4">
        <v>45972</v>
      </c>
      <c r="I555" s="2">
        <v>1680</v>
      </c>
    </row>
    <row r="556" spans="1:9">
      <c r="A556">
        <v>44086890</v>
      </c>
      <c r="B556" s="6">
        <v>33649081</v>
      </c>
      <c r="C556" t="s">
        <v>610</v>
      </c>
      <c r="D556" t="s">
        <v>300</v>
      </c>
      <c r="E556" t="s">
        <v>116</v>
      </c>
      <c r="F556" t="s">
        <v>31</v>
      </c>
      <c r="G556" t="s">
        <v>118</v>
      </c>
      <c r="H556" s="4">
        <v>45972</v>
      </c>
      <c r="I556" s="2">
        <v>7820</v>
      </c>
    </row>
    <row r="557" spans="1:9">
      <c r="A557">
        <v>44086891</v>
      </c>
      <c r="B557" s="6">
        <v>33649297</v>
      </c>
      <c r="C557" t="s">
        <v>610</v>
      </c>
      <c r="D557" t="s">
        <v>573</v>
      </c>
      <c r="E557" t="s">
        <v>574</v>
      </c>
      <c r="F557" t="s">
        <v>575</v>
      </c>
      <c r="G557" t="s">
        <v>576</v>
      </c>
      <c r="H557" s="4">
        <v>45986</v>
      </c>
      <c r="I557" s="2">
        <v>39.78</v>
      </c>
    </row>
    <row r="558" spans="1:9">
      <c r="A558">
        <v>44086892</v>
      </c>
      <c r="B558" s="6">
        <v>33649475</v>
      </c>
      <c r="C558" t="s">
        <v>610</v>
      </c>
      <c r="D558" t="s">
        <v>620</v>
      </c>
      <c r="E558" t="s">
        <v>621</v>
      </c>
      <c r="F558" t="s">
        <v>622</v>
      </c>
      <c r="G558" t="s">
        <v>623</v>
      </c>
      <c r="H558" s="4">
        <v>45972</v>
      </c>
      <c r="I558" s="2">
        <v>895.04</v>
      </c>
    </row>
    <row r="559" spans="1:9">
      <c r="A559">
        <v>44086944</v>
      </c>
      <c r="B559" s="6">
        <v>33651132</v>
      </c>
      <c r="C559" t="s">
        <v>610</v>
      </c>
      <c r="D559" t="s">
        <v>376</v>
      </c>
      <c r="E559" t="s">
        <v>168</v>
      </c>
      <c r="F559" t="s">
        <v>624</v>
      </c>
      <c r="G559" t="s">
        <v>170</v>
      </c>
      <c r="H559" s="4">
        <v>45986</v>
      </c>
      <c r="I559" s="2">
        <f>16.25+167.31+39+1147.19+456.06+24.66</f>
        <v>1850.47</v>
      </c>
    </row>
    <row r="560" spans="1:9">
      <c r="A560">
        <v>44086059</v>
      </c>
      <c r="B560" s="6" t="s">
        <v>625</v>
      </c>
      <c r="C560" t="s">
        <v>610</v>
      </c>
      <c r="D560" t="s">
        <v>626</v>
      </c>
      <c r="E560" t="s">
        <v>627</v>
      </c>
      <c r="F560" t="s">
        <v>628</v>
      </c>
      <c r="G560" t="s">
        <v>629</v>
      </c>
      <c r="H560" s="4">
        <v>45972</v>
      </c>
      <c r="I560" s="2">
        <v>54.68</v>
      </c>
    </row>
    <row r="561" spans="1:9">
      <c r="A561">
        <v>44086910</v>
      </c>
      <c r="B561" s="6">
        <v>12208</v>
      </c>
      <c r="C561" t="s">
        <v>630</v>
      </c>
      <c r="D561" t="s">
        <v>29</v>
      </c>
      <c r="E561" t="s">
        <v>30</v>
      </c>
      <c r="F561" t="s">
        <v>31</v>
      </c>
      <c r="G561" t="s">
        <v>32</v>
      </c>
      <c r="H561" s="4">
        <v>45972</v>
      </c>
      <c r="I561" s="2">
        <v>4990</v>
      </c>
    </row>
    <row r="562" spans="1:9">
      <c r="A562">
        <v>44087043</v>
      </c>
      <c r="B562" s="6">
        <v>66927</v>
      </c>
      <c r="C562" t="s">
        <v>631</v>
      </c>
      <c r="D562" t="s">
        <v>387</v>
      </c>
      <c r="E562" t="s">
        <v>388</v>
      </c>
      <c r="F562" t="s">
        <v>389</v>
      </c>
      <c r="G562" t="s">
        <v>390</v>
      </c>
      <c r="H562" s="4">
        <v>45979</v>
      </c>
      <c r="I562" s="2">
        <v>7986.27</v>
      </c>
    </row>
    <row r="563" spans="1:9">
      <c r="A563">
        <v>44087044</v>
      </c>
      <c r="B563" s="6">
        <v>66928</v>
      </c>
      <c r="C563" t="s">
        <v>631</v>
      </c>
      <c r="D563" t="s">
        <v>387</v>
      </c>
      <c r="E563" t="s">
        <v>388</v>
      </c>
      <c r="F563" t="s">
        <v>389</v>
      </c>
      <c r="G563" t="s">
        <v>390</v>
      </c>
      <c r="H563" s="4">
        <v>45979</v>
      </c>
      <c r="I563" s="2">
        <v>4207.74</v>
      </c>
    </row>
    <row r="564" spans="1:9">
      <c r="A564">
        <v>44087042</v>
      </c>
      <c r="B564" s="6">
        <v>66929</v>
      </c>
      <c r="C564" t="s">
        <v>631</v>
      </c>
      <c r="D564" t="s">
        <v>387</v>
      </c>
      <c r="E564" t="s">
        <v>388</v>
      </c>
      <c r="F564" t="s">
        <v>389</v>
      </c>
      <c r="G564" t="s">
        <v>390</v>
      </c>
      <c r="H564" s="4">
        <v>45979</v>
      </c>
      <c r="I564" s="2">
        <v>6873.7</v>
      </c>
    </row>
    <row r="565" spans="1:9">
      <c r="A565">
        <v>44086728</v>
      </c>
      <c r="B565" s="6" t="s">
        <v>632</v>
      </c>
      <c r="C565" t="s">
        <v>18</v>
      </c>
      <c r="D565" t="s">
        <v>121</v>
      </c>
      <c r="E565" t="s">
        <v>380</v>
      </c>
      <c r="F565" t="s">
        <v>123</v>
      </c>
      <c r="G565" t="s">
        <v>381</v>
      </c>
      <c r="H565" s="4">
        <v>45965</v>
      </c>
      <c r="I565" s="2">
        <v>120</v>
      </c>
    </row>
    <row r="566" spans="1:9">
      <c r="A566">
        <v>44086762</v>
      </c>
      <c r="B566" s="6">
        <v>1029</v>
      </c>
      <c r="C566" t="s">
        <v>633</v>
      </c>
      <c r="D566" t="s">
        <v>121</v>
      </c>
      <c r="E566" t="s">
        <v>380</v>
      </c>
      <c r="F566" t="s">
        <v>123</v>
      </c>
      <c r="G566" t="s">
        <v>381</v>
      </c>
      <c r="H566" s="4">
        <v>45972</v>
      </c>
      <c r="I566" s="2">
        <v>200</v>
      </c>
    </row>
    <row r="567" spans="1:9">
      <c r="A567">
        <v>44087082</v>
      </c>
      <c r="B567" s="6" t="s">
        <v>634</v>
      </c>
      <c r="C567" t="s">
        <v>635</v>
      </c>
      <c r="D567" t="s">
        <v>636</v>
      </c>
      <c r="E567" t="s">
        <v>637</v>
      </c>
      <c r="F567" t="s">
        <v>638</v>
      </c>
      <c r="G567" t="s">
        <v>639</v>
      </c>
      <c r="H567" s="4">
        <v>45986</v>
      </c>
      <c r="I567" s="2">
        <v>197.91</v>
      </c>
    </row>
    <row r="568" spans="1:9">
      <c r="A568">
        <v>44086737</v>
      </c>
      <c r="B568" s="6" t="s">
        <v>640</v>
      </c>
      <c r="C568" t="s">
        <v>18</v>
      </c>
      <c r="D568" t="s">
        <v>626</v>
      </c>
      <c r="E568" t="s">
        <v>627</v>
      </c>
      <c r="F568" t="s">
        <v>628</v>
      </c>
      <c r="G568" t="s">
        <v>629</v>
      </c>
      <c r="H568" s="4">
        <v>45965</v>
      </c>
      <c r="I568" s="2">
        <v>2534.39</v>
      </c>
    </row>
    <row r="569" spans="1:9">
      <c r="A569">
        <v>44086739</v>
      </c>
      <c r="B569" s="6">
        <v>1</v>
      </c>
      <c r="C569" t="s">
        <v>18</v>
      </c>
      <c r="D569" t="s">
        <v>121</v>
      </c>
      <c r="E569" t="s">
        <v>380</v>
      </c>
      <c r="F569" t="s">
        <v>123</v>
      </c>
      <c r="G569" t="s">
        <v>381</v>
      </c>
      <c r="H569" s="4">
        <v>45965</v>
      </c>
      <c r="I569" s="2">
        <v>105</v>
      </c>
    </row>
    <row r="570" spans="1:9">
      <c r="A570">
        <v>44086736</v>
      </c>
      <c r="B570" s="6">
        <v>321</v>
      </c>
      <c r="C570" t="s">
        <v>641</v>
      </c>
      <c r="D570" t="s">
        <v>242</v>
      </c>
      <c r="E570" t="s">
        <v>380</v>
      </c>
      <c r="F570" t="s">
        <v>243</v>
      </c>
      <c r="G570" t="s">
        <v>381</v>
      </c>
      <c r="H570" s="4">
        <v>45965</v>
      </c>
      <c r="I570" s="2">
        <v>178.08</v>
      </c>
    </row>
  </sheetData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8DE3445282714A8E50FE36BA1631C9" ma:contentTypeVersion="14" ma:contentTypeDescription="Create a new document." ma:contentTypeScope="" ma:versionID="2a83c421d5f31f0e5354abc4a3e4edc7">
  <xsd:schema xmlns:xsd="http://www.w3.org/2001/XMLSchema" xmlns:xs="http://www.w3.org/2001/XMLSchema" xmlns:p="http://schemas.microsoft.com/office/2006/metadata/properties" xmlns:ns2="bf3fab4c-4711-49eb-8aab-60187a619667" xmlns:ns3="91146886-4123-43f1-a254-b3d86696de84" targetNamespace="http://schemas.microsoft.com/office/2006/metadata/properties" ma:root="true" ma:fieldsID="203a97302cf68034f60022be9919b56d" ns2:_="" ns3:_="">
    <xsd:import namespace="bf3fab4c-4711-49eb-8aab-60187a619667"/>
    <xsd:import namespace="91146886-4123-43f1-a254-b3d86696de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3fab4c-4711-49eb-8aab-60187a6196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333b213-9c96-4247-b3db-168530168e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1146886-4123-43f1-a254-b3d86696de84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8583a57e-f624-4807-8ef2-8e898d1732fd}" ma:internalName="TaxCatchAll" ma:showField="CatchAllData" ma:web="91146886-4123-43f1-a254-b3d86696de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f3fab4c-4711-49eb-8aab-60187a619667">
      <Terms xmlns="http://schemas.microsoft.com/office/infopath/2007/PartnerControls"/>
    </lcf76f155ced4ddcb4097134ff3c332f>
    <TaxCatchAll xmlns="91146886-4123-43f1-a254-b3d86696de84" xsi:nil="true"/>
  </documentManagement>
</p:properties>
</file>

<file path=customXml/itemProps1.xml><?xml version="1.0" encoding="utf-8"?>
<ds:datastoreItem xmlns:ds="http://schemas.openxmlformats.org/officeDocument/2006/customXml" ds:itemID="{48C38278-0065-4DF8-B1A5-872DD6D02288}"/>
</file>

<file path=customXml/itemProps2.xml><?xml version="1.0" encoding="utf-8"?>
<ds:datastoreItem xmlns:ds="http://schemas.openxmlformats.org/officeDocument/2006/customXml" ds:itemID="{6E75B290-2D50-4849-8DAD-5F43713BF13F}"/>
</file>

<file path=customXml/itemProps3.xml><?xml version="1.0" encoding="utf-8"?>
<ds:datastoreItem xmlns:ds="http://schemas.openxmlformats.org/officeDocument/2006/customXml" ds:itemID="{8BB45812-2C0F-4135-BA3F-40E506A1F8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Cheltenham Borough Council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/>
  <cp:revision/>
  <dcterms:created xsi:type="dcterms:W3CDTF">2011-12-06T15:17:52Z</dcterms:created>
  <dcterms:modified xsi:type="dcterms:W3CDTF">2025-12-23T14:21:05Z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0x010100F28DE3445282714A8E50FE36BA1631C9</vt:lpwstr>
  </property>
</Properties>
</file>