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/>
  <mc:AlternateContent xmlns:mc="http://schemas.openxmlformats.org/markup-compatibility/2006">
    <mc:Choice Requires="x15">
      <x15ac:absPath xmlns:x15ac="http://schemas.microsoft.com/office/spreadsheetml/2010/11/ac" url="U:\SHARED\GOSS\Finance\CDC\Philip\Exchequer stuff\500+\2025\Website copies\"/>
    </mc:Choice>
  </mc:AlternateContent>
  <xr:revisionPtr revIDLastSave="0" documentId="8_{1233806D-9834-4BB0-99B3-1998E6D59B02}" xr6:coauthVersionLast="47" xr6:coauthVersionMax="47" xr10:uidLastSave="{00000000-0000-0000-0000-000000000000}"/>
  <bookViews>
    <workbookView xWindow="-108" yWindow="-108" windowWidth="23256" windowHeight="12576" xr2:uid="{38D5AE49-C01D-4408-AF76-300B5855CC71}"/>
  </bookViews>
  <sheets>
    <sheet name="CDC Expenditure January 26" sheetId="1" r:id="rId1"/>
  </sheets>
  <definedNames>
    <definedName name="_xlnm._FilterDatabase" localSheetId="0" hidden="1">'CDC Expenditure January 26'!$A$7:$J$411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99" i="1" l="1"/>
  <c r="I344" i="1"/>
  <c r="I338" i="1"/>
  <c r="I315" i="1"/>
  <c r="I314" i="1"/>
  <c r="I284" i="1"/>
  <c r="I243" i="1"/>
  <c r="I230" i="1"/>
  <c r="I225" i="1"/>
  <c r="I220" i="1"/>
  <c r="I211" i="1"/>
  <c r="I175" i="1"/>
  <c r="I159" i="1"/>
  <c r="I42" i="1"/>
  <c r="I37" i="1"/>
  <c r="I34" i="1"/>
  <c r="I33" i="1"/>
</calcChain>
</file>

<file path=xl/sharedStrings.xml><?xml version="1.0" encoding="utf-8"?>
<sst xmlns="http://schemas.openxmlformats.org/spreadsheetml/2006/main" count="2208" uniqueCount="611">
  <si>
    <t>Cotswold District Council Payments To Suppliers - January 2026</t>
  </si>
  <si>
    <t>Accounts Payable Data</t>
  </si>
  <si>
    <t>Transaction No</t>
  </si>
  <si>
    <t>Invoice Ref.</t>
  </si>
  <si>
    <t>Vendor Name</t>
  </si>
  <si>
    <t>Expense</t>
  </si>
  <si>
    <t>Expense Type</t>
  </si>
  <si>
    <t>Payment Date</t>
  </si>
  <si>
    <t>Amount</t>
  </si>
  <si>
    <t>Service</t>
  </si>
  <si>
    <t>A C S Bower Limited</t>
  </si>
  <si>
    <t>R2008</t>
  </si>
  <si>
    <t>CPK402</t>
  </si>
  <si>
    <t>R &amp; M of Build - Reactive Repairs</t>
  </si>
  <si>
    <t>Car Parks - Maintenance</t>
  </si>
  <si>
    <t>INV-1393</t>
  </si>
  <si>
    <t>Abundance Investment Ltd</t>
  </si>
  <si>
    <t>R4400</t>
  </si>
  <si>
    <t>FIE010</t>
  </si>
  <si>
    <t>Services - Professional Fees</t>
  </si>
  <si>
    <t>Interest Payable and Similar Charges</t>
  </si>
  <si>
    <t>AC/BC Design and Build Services Ltd</t>
  </si>
  <si>
    <t>C5000</t>
  </si>
  <si>
    <t>CAP010</t>
  </si>
  <si>
    <t>Grants</t>
  </si>
  <si>
    <t>Disabled Facilities Grants</t>
  </si>
  <si>
    <t>E2021433213</t>
  </si>
  <si>
    <t>Allstar Business Solutions Limited</t>
  </si>
  <si>
    <t>R3001</t>
  </si>
  <si>
    <t>REG009</t>
  </si>
  <si>
    <t>Diesel</t>
  </si>
  <si>
    <t>Environmental Protection</t>
  </si>
  <si>
    <t>Alpha Response Print &amp; Mail Limited</t>
  </si>
  <si>
    <t>R4530</t>
  </si>
  <si>
    <t>ELE001</t>
  </si>
  <si>
    <t>IT - Purchase of Hardware</t>
  </si>
  <si>
    <t>Registration of Electors</t>
  </si>
  <si>
    <t>R4520</t>
  </si>
  <si>
    <t>Postages - stamps</t>
  </si>
  <si>
    <t>R4408</t>
  </si>
  <si>
    <t>ELE002</t>
  </si>
  <si>
    <t>Other Contractors Fees</t>
  </si>
  <si>
    <t>District Elections</t>
  </si>
  <si>
    <t>143W-4FL6-PN6Y</t>
  </si>
  <si>
    <t>Amazon EU SARL, UK branch</t>
  </si>
  <si>
    <t>R4623</t>
  </si>
  <si>
    <t>HOM004</t>
  </si>
  <si>
    <t>Tenants Expenses</t>
  </si>
  <si>
    <t>Refugees</t>
  </si>
  <si>
    <t>1FDV-GLN1-1KDM</t>
  </si>
  <si>
    <t>GB503K2PZH17PI</t>
  </si>
  <si>
    <t>GB52TRM8ABEY</t>
  </si>
  <si>
    <t>GB52TZJOABEY</t>
  </si>
  <si>
    <t>GB6000T810FVFI</t>
  </si>
  <si>
    <t>R4000</t>
  </si>
  <si>
    <t>HOM005</t>
  </si>
  <si>
    <t>Equipment Purchase</t>
  </si>
  <si>
    <t>Homelessness Hostel Accommodation</t>
  </si>
  <si>
    <t>GB6003ZTA8A57I</t>
  </si>
  <si>
    <t>GB61XTQABEY</t>
  </si>
  <si>
    <t>GB6220VABEY</t>
  </si>
  <si>
    <t>GB62AI8ABEY</t>
  </si>
  <si>
    <t>GB62QARABEY</t>
  </si>
  <si>
    <t>GB62SWMABEY</t>
  </si>
  <si>
    <t>HOM001</t>
  </si>
  <si>
    <t>Homelessness</t>
  </si>
  <si>
    <t>GB62T26ABEY</t>
  </si>
  <si>
    <t>GB63SQMABEY</t>
  </si>
  <si>
    <t>R4971</t>
  </si>
  <si>
    <t>Bed &amp; Breakfast payments</t>
  </si>
  <si>
    <t>GB64WCLABEY</t>
  </si>
  <si>
    <t>HOM406</t>
  </si>
  <si>
    <t>Temporary Emergency Accommodation</t>
  </si>
  <si>
    <t>XX500E1FID3QLT</t>
  </si>
  <si>
    <t>ADB401</t>
  </si>
  <si>
    <t>Trinity Road, Offices</t>
  </si>
  <si>
    <t>Arco Limited</t>
  </si>
  <si>
    <t>FLD402</t>
  </si>
  <si>
    <t>Equipment Purchase &amp; Delivery Charges</t>
  </si>
  <si>
    <t>Flood Defence</t>
  </si>
  <si>
    <t>R4200</t>
  </si>
  <si>
    <t>DEV001</t>
  </si>
  <si>
    <t>Development Control - Applications</t>
  </si>
  <si>
    <t>Protective Clothing</t>
  </si>
  <si>
    <t>PLP005</t>
  </si>
  <si>
    <t>Heritage &amp; Design</t>
  </si>
  <si>
    <t>ASAP Personal Couriers Ltd</t>
  </si>
  <si>
    <t>ELE003</t>
  </si>
  <si>
    <t>Elections Support/Overheads</t>
  </si>
  <si>
    <t>ASGUK (Systems) Limited</t>
  </si>
  <si>
    <t>ADB411</t>
  </si>
  <si>
    <t>Moreton-in-Marsh, Offices</t>
  </si>
  <si>
    <t>Aspinall Verdi Ltd</t>
  </si>
  <si>
    <t>R9308</t>
  </si>
  <si>
    <t>Fees - Other</t>
  </si>
  <si>
    <t>Association of Electoral Administrators</t>
  </si>
  <si>
    <t>R1652</t>
  </si>
  <si>
    <t>Training Fees (External)</t>
  </si>
  <si>
    <t>SINV00299760</t>
  </si>
  <si>
    <t>Aston &amp; James Office Supplies Limited</t>
  </si>
  <si>
    <t>SUP032</t>
  </si>
  <si>
    <t>Strategic Directors</t>
  </si>
  <si>
    <t>CF8-23</t>
  </si>
  <si>
    <t>Atmos Security</t>
  </si>
  <si>
    <t>CF8-24</t>
  </si>
  <si>
    <t>CF8-25</t>
  </si>
  <si>
    <t>CF8-26</t>
  </si>
  <si>
    <t>CF8-27</t>
  </si>
  <si>
    <t>FDL32</t>
  </si>
  <si>
    <t>FDL33</t>
  </si>
  <si>
    <t>FDL34</t>
  </si>
  <si>
    <t>1261/25</t>
  </si>
  <si>
    <t>BGG GARDEN &amp; TREE CARE LTD</t>
  </si>
  <si>
    <t>R2070</t>
  </si>
  <si>
    <t>Tree Work</t>
  </si>
  <si>
    <t>SN326-00201</t>
  </si>
  <si>
    <t>Bloom Procurement Services Limited</t>
  </si>
  <si>
    <t>DEV489</t>
  </si>
  <si>
    <t>Planning Performance Agreement</t>
  </si>
  <si>
    <t>Bristow &amp; Sutor</t>
  </si>
  <si>
    <t>R5006</t>
  </si>
  <si>
    <t>LTC001</t>
  </si>
  <si>
    <t>Council Tax Collection</t>
  </si>
  <si>
    <t>B.K.JAN126</t>
  </si>
  <si>
    <t>Bromford Flagship Ltd</t>
  </si>
  <si>
    <t>RIA26CASTLEGARDENS</t>
  </si>
  <si>
    <t>RIAWJC4DHGL560DR</t>
  </si>
  <si>
    <t>Bryt Energy Limited</t>
  </si>
  <si>
    <t>R2100</t>
  </si>
  <si>
    <t>Electricity</t>
  </si>
  <si>
    <t>CPK401</t>
  </si>
  <si>
    <t>Car Parks</t>
  </si>
  <si>
    <t>REG019</t>
  </si>
  <si>
    <t>Public Conveniences</t>
  </si>
  <si>
    <t>CCM001</t>
  </si>
  <si>
    <t>Cemetery, Crematorium and Churchyards</t>
  </si>
  <si>
    <t>FIE418</t>
  </si>
  <si>
    <t>Abberley House/44 Black Jack St.</t>
  </si>
  <si>
    <t>FIE411</t>
  </si>
  <si>
    <t>Old Memorial Hospital (inc Cottages)</t>
  </si>
  <si>
    <t>INV-0233</t>
  </si>
  <si>
    <t>C J Cook Contractors Ltd</t>
  </si>
  <si>
    <t>Canon (UK) Limited</t>
  </si>
  <si>
    <t>R4305</t>
  </si>
  <si>
    <t>SUP005</t>
  </si>
  <si>
    <t>Photocopier Charges - Usage</t>
  </si>
  <si>
    <t>ICT</t>
  </si>
  <si>
    <t>Carrington West Limited</t>
  </si>
  <si>
    <t>R1100</t>
  </si>
  <si>
    <t>PLP499</t>
  </si>
  <si>
    <t>Agency Staff</t>
  </si>
  <si>
    <t>Local Development Framework Reserve</t>
  </si>
  <si>
    <t>Castle Water Ltd</t>
  </si>
  <si>
    <t>R2401</t>
  </si>
  <si>
    <t>Water Services - Metered</t>
  </si>
  <si>
    <t>221832 FEE</t>
  </si>
  <si>
    <t>Chartered Institute of Housing</t>
  </si>
  <si>
    <t>R4701</t>
  </si>
  <si>
    <t>HOS001</t>
  </si>
  <si>
    <t>Subscriptions</t>
  </si>
  <si>
    <t>Housing Strategy</t>
  </si>
  <si>
    <t>Cherwell District Council</t>
  </si>
  <si>
    <t>R2703</t>
  </si>
  <si>
    <t>RYC001</t>
  </si>
  <si>
    <t>Waste Management</t>
  </si>
  <si>
    <t>Recycling</t>
  </si>
  <si>
    <t>Chipping Campden School</t>
  </si>
  <si>
    <t>R5004</t>
  </si>
  <si>
    <t>REC430</t>
  </si>
  <si>
    <t>TPP - Major Contract Fees</t>
  </si>
  <si>
    <t>C Campden - Centre Management</t>
  </si>
  <si>
    <t>S257739</t>
  </si>
  <si>
    <t>Chipside Limited</t>
  </si>
  <si>
    <t>S257766</t>
  </si>
  <si>
    <t>S257784</t>
  </si>
  <si>
    <t>S257839</t>
  </si>
  <si>
    <t>S258087</t>
  </si>
  <si>
    <t>S258187</t>
  </si>
  <si>
    <t>CIA Fire &amp; Security Limited</t>
  </si>
  <si>
    <t>R2012</t>
  </si>
  <si>
    <t>R &amp; M of Build Standby and Call Out</t>
  </si>
  <si>
    <t>CES2600130</t>
  </si>
  <si>
    <t>Civica Election Services Limited</t>
  </si>
  <si>
    <t>MDN286792-36</t>
  </si>
  <si>
    <t>Claranet Ltd</t>
  </si>
  <si>
    <t>R4531</t>
  </si>
  <si>
    <t>IT - Purchase of Software</t>
  </si>
  <si>
    <t>MDR262163-1</t>
  </si>
  <si>
    <t>R4535</t>
  </si>
  <si>
    <t>IT - Licences</t>
  </si>
  <si>
    <t>MDR262377-1</t>
  </si>
  <si>
    <t>MDR263248-1</t>
  </si>
  <si>
    <t>MDR269130-1</t>
  </si>
  <si>
    <t>MDR269131-1</t>
  </si>
  <si>
    <t>MDR280280-1</t>
  </si>
  <si>
    <t>COTS-DEC25</t>
  </si>
  <si>
    <t>Clark-Milbourne Ltd t/a Bridge House</t>
  </si>
  <si>
    <t>S-0003624322</t>
  </si>
  <si>
    <t>Computershare Voucher Services</t>
  </si>
  <si>
    <t>R1421</t>
  </si>
  <si>
    <t>SUP003</t>
  </si>
  <si>
    <t>Child Care Voucher Scheme</t>
  </si>
  <si>
    <t>Human Resources</t>
  </si>
  <si>
    <t>S-0003628840</t>
  </si>
  <si>
    <t>INV-2204</t>
  </si>
  <si>
    <t>Confido Consult Ltd</t>
  </si>
  <si>
    <t>BUC001</t>
  </si>
  <si>
    <t>Building Control - Fee Earning Work</t>
  </si>
  <si>
    <t>Connolly &amp; Callaghan Limited</t>
  </si>
  <si>
    <t>SI0012917</t>
  </si>
  <si>
    <t>Conscia Group UK Ltd T/A Conscia</t>
  </si>
  <si>
    <t>SI0013123</t>
  </si>
  <si>
    <t>Parking petty cash Jan 2026</t>
  </si>
  <si>
    <t>Cotswold District Council  (Petty Cash)</t>
  </si>
  <si>
    <t>Cotteswold Dairy Limited</t>
  </si>
  <si>
    <t>R4100</t>
  </si>
  <si>
    <t>Catering - Refreshments</t>
  </si>
  <si>
    <t>IN072-2025-6</t>
  </si>
  <si>
    <t>CRFC Trading Ltd</t>
  </si>
  <si>
    <t>R2200</t>
  </si>
  <si>
    <t>Rent</t>
  </si>
  <si>
    <t>CD-244268230</t>
  </si>
  <si>
    <t>Culligan (UK) Ltd</t>
  </si>
  <si>
    <t>R2004</t>
  </si>
  <si>
    <t>R &amp; M of Build Programmed</t>
  </si>
  <si>
    <t>CD-244268231</t>
  </si>
  <si>
    <t>R4001</t>
  </si>
  <si>
    <t>CCM402</t>
  </si>
  <si>
    <t>Tools &amp; Equipment - Hire</t>
  </si>
  <si>
    <t>Cemeteries - Maintenance</t>
  </si>
  <si>
    <t>CD-244268233</t>
  </si>
  <si>
    <t>INV-130910</t>
  </si>
  <si>
    <t>D F Williams Cleaning Services Limited</t>
  </si>
  <si>
    <t>R2700</t>
  </si>
  <si>
    <t>Contract Cleaning</t>
  </si>
  <si>
    <t>INV-130911</t>
  </si>
  <si>
    <t>INV-0484</t>
  </si>
  <si>
    <t>Danfo (UK) Limited</t>
  </si>
  <si>
    <t>DP - Redacted Personal Information</t>
  </si>
  <si>
    <t>Dell Corporation Limited</t>
  </si>
  <si>
    <t>SUP402</t>
  </si>
  <si>
    <t>Glos. Counter Fraud Unit</t>
  </si>
  <si>
    <t>C4004</t>
  </si>
  <si>
    <t>CAP030</t>
  </si>
  <si>
    <t>Computer Hardware</t>
  </si>
  <si>
    <t>ICT Infrastructure</t>
  </si>
  <si>
    <t>Digital ID Limited</t>
  </si>
  <si>
    <t>E.ON Control Solutions Limited</t>
  </si>
  <si>
    <t>R2007</t>
  </si>
  <si>
    <t>R &amp; M of Plant Contracts</t>
  </si>
  <si>
    <t>INV36980</t>
  </si>
  <si>
    <t>Edmont Limited</t>
  </si>
  <si>
    <t>REC419</t>
  </si>
  <si>
    <t>Cirencester Leisure  - Maintenance</t>
  </si>
  <si>
    <t>INV36981</t>
  </si>
  <si>
    <t>V02424219465</t>
  </si>
  <si>
    <t>EE Limited  (T-Mobile)</t>
  </si>
  <si>
    <t>IAA32003053822</t>
  </si>
  <si>
    <t>Experian Limited</t>
  </si>
  <si>
    <t>R1400</t>
  </si>
  <si>
    <t>Medical Fees</t>
  </si>
  <si>
    <t>INV-4726</t>
  </si>
  <si>
    <t>Experience Oxfordshire Limited</t>
  </si>
  <si>
    <t>R4401</t>
  </si>
  <si>
    <t>TOU405</t>
  </si>
  <si>
    <t>Services - Fees and Charges</t>
  </si>
  <si>
    <t>Cotswolds Plus LVEP</t>
  </si>
  <si>
    <t>CFNGRANTWORKING4WELLBEING</t>
  </si>
  <si>
    <t>Fairford and Lechlade Areas Working for Wellbeing</t>
  </si>
  <si>
    <t>COM405</t>
  </si>
  <si>
    <t>Health Development</t>
  </si>
  <si>
    <t>G7 Business Solutions Limited</t>
  </si>
  <si>
    <t>R4411</t>
  </si>
  <si>
    <t>SUP042</t>
  </si>
  <si>
    <t>Consultancy Fees</t>
  </si>
  <si>
    <t>GO Support and Hosting</t>
  </si>
  <si>
    <t>Glosjobs Limited</t>
  </si>
  <si>
    <t>R1700</t>
  </si>
  <si>
    <t>Staff Advertising Costs</t>
  </si>
  <si>
    <t>Gloucester City Council</t>
  </si>
  <si>
    <t>CCC001</t>
  </si>
  <si>
    <t>Climate Change</t>
  </si>
  <si>
    <t>Gloucestershire County Council</t>
  </si>
  <si>
    <t>R4974</t>
  </si>
  <si>
    <t>LLC001</t>
  </si>
  <si>
    <t>Reimbursement to other L.A.'s</t>
  </si>
  <si>
    <t>Local Land Charges</t>
  </si>
  <si>
    <t>CCR001</t>
  </si>
  <si>
    <t>Community Safety (Crime Reduction)</t>
  </si>
  <si>
    <t>GLOUCESTERSHIRE COUNTY COUNCIL (LGPS ONLY)</t>
  </si>
  <si>
    <t>R1802</t>
  </si>
  <si>
    <t>NDC401</t>
  </si>
  <si>
    <t>Discretionary Pension Payments</t>
  </si>
  <si>
    <t>DEFICIENCY CONT DEC 2025</t>
  </si>
  <si>
    <t>Gloucestershire Local Government Pension Scheme (LGPS ONLY)</t>
  </si>
  <si>
    <t>R1901</t>
  </si>
  <si>
    <t>Contribution to Pension Fund</t>
  </si>
  <si>
    <t>INV-0310</t>
  </si>
  <si>
    <t>Go Cotswolds Ltd</t>
  </si>
  <si>
    <t>R3040</t>
  </si>
  <si>
    <t>Transport Management Fee</t>
  </si>
  <si>
    <t>Gower Consultants Limited</t>
  </si>
  <si>
    <t>R4308</t>
  </si>
  <si>
    <t>Stationery</t>
  </si>
  <si>
    <t>0000052140/2026</t>
  </si>
  <si>
    <t>Grenke Leasing Ltd</t>
  </si>
  <si>
    <t>52DF8E12-0017</t>
  </si>
  <si>
    <t>Guardian Self Store Ltd</t>
  </si>
  <si>
    <t>R4451</t>
  </si>
  <si>
    <t>Storage</t>
  </si>
  <si>
    <t>Iken Business Ltd</t>
  </si>
  <si>
    <t>SUP004</t>
  </si>
  <si>
    <t>Legal</t>
  </si>
  <si>
    <t>2025_IN_02167</t>
  </si>
  <si>
    <t>Institute of Licensing Events Limited</t>
  </si>
  <si>
    <t>SUP020</t>
  </si>
  <si>
    <t>Training &amp; Development</t>
  </si>
  <si>
    <t>INTOCLEANING LIMITED</t>
  </si>
  <si>
    <t>R4009</t>
  </si>
  <si>
    <t>Materials - Cleaning Materials</t>
  </si>
  <si>
    <t>ADB403</t>
  </si>
  <si>
    <t>Trinity Road - Tenant Areas</t>
  </si>
  <si>
    <t>INV-5289</t>
  </si>
  <si>
    <t>INV-5302</t>
  </si>
  <si>
    <t>INV-5303</t>
  </si>
  <si>
    <t>INV-5363</t>
  </si>
  <si>
    <t>Jade Security Services Ltd</t>
  </si>
  <si>
    <t>R4435</t>
  </si>
  <si>
    <t>Cash Collection Contract</t>
  </si>
  <si>
    <t>INV-2078</t>
  </si>
  <si>
    <t>James Slater (Surveyors) Limited</t>
  </si>
  <si>
    <t>INV-2096</t>
  </si>
  <si>
    <t>INV0593848</t>
  </si>
  <si>
    <t>JHM Butt &amp; Company Ltd</t>
  </si>
  <si>
    <t>C4000</t>
  </si>
  <si>
    <t>CAP036</t>
  </si>
  <si>
    <t>Acquisition of Equipment</t>
  </si>
  <si>
    <t>Waste (Ubico) Vehicles</t>
  </si>
  <si>
    <t>INV-0227</t>
  </si>
  <si>
    <t>Jumer Properties Ltd</t>
  </si>
  <si>
    <t>INV-0228</t>
  </si>
  <si>
    <t>INV-0229</t>
  </si>
  <si>
    <t>INV-0235</t>
  </si>
  <si>
    <t>INV-0237</t>
  </si>
  <si>
    <t>Kay Ransom Photography</t>
  </si>
  <si>
    <t>R4318</t>
  </si>
  <si>
    <t>SUP018</t>
  </si>
  <si>
    <t>Photography &amp; Promotional Materials/Design</t>
  </si>
  <si>
    <t>Press &amp; PR/Communications</t>
  </si>
  <si>
    <t>Keyzone Computer Products Limited</t>
  </si>
  <si>
    <t>05 J THOMAS</t>
  </si>
  <si>
    <t>Kimbrose Hostel Ltd t/a The Kimbrose Hotel</t>
  </si>
  <si>
    <t>Kingfisher Direct Ltd</t>
  </si>
  <si>
    <t>EMP001</t>
  </si>
  <si>
    <t>Emergency Planning</t>
  </si>
  <si>
    <t>Land Use Consultants Ltd</t>
  </si>
  <si>
    <t>25/012900/OTHBN</t>
  </si>
  <si>
    <t>Lecas Stoves</t>
  </si>
  <si>
    <t>SG825345Y</t>
  </si>
  <si>
    <t>LexisNexis UK</t>
  </si>
  <si>
    <t>R4309</t>
  </si>
  <si>
    <t>Books</t>
  </si>
  <si>
    <t>28/25</t>
  </si>
  <si>
    <t>Forging Equitable Solutions</t>
  </si>
  <si>
    <t>Local Government Association (LGA)</t>
  </si>
  <si>
    <t>Local Government Information Unit</t>
  </si>
  <si>
    <t>DRM008</t>
  </si>
  <si>
    <t>Corporate Subscriptions</t>
  </si>
  <si>
    <t>Lower Mill Estate Ltd</t>
  </si>
  <si>
    <t>DEV488</t>
  </si>
  <si>
    <t>Planning - Section 106 Agreements</t>
  </si>
  <si>
    <t>Redacted Personal Information</t>
  </si>
  <si>
    <t>R4420</t>
  </si>
  <si>
    <t>Legal Expenses And Court Costs</t>
  </si>
  <si>
    <t>INV-14844</t>
  </si>
  <si>
    <t>Meditati Limited t/a Bundledocs</t>
  </si>
  <si>
    <t>Metric Group Limited</t>
  </si>
  <si>
    <t>R4003</t>
  </si>
  <si>
    <t>Tools &amp; Equipment - R &amp; M</t>
  </si>
  <si>
    <t>INV-E36057103012026</t>
  </si>
  <si>
    <t>Micom Technologies Ltd</t>
  </si>
  <si>
    <t>R4503</t>
  </si>
  <si>
    <t>INV-E36057110012026</t>
  </si>
  <si>
    <t>INV-E36057117012026</t>
  </si>
  <si>
    <t>INV-E36057120122025</t>
  </si>
  <si>
    <t>INV-E36057127122025</t>
  </si>
  <si>
    <t>Midlands Building &amp; Maintenance Ltd</t>
  </si>
  <si>
    <t>BUC003</t>
  </si>
  <si>
    <t>Dangerous Structures</t>
  </si>
  <si>
    <t>Midwest Mobility Limited</t>
  </si>
  <si>
    <t>Newauto Limited T/A MOGO (UK)</t>
  </si>
  <si>
    <t>REG002</t>
  </si>
  <si>
    <t>Licensing</t>
  </si>
  <si>
    <t>INV-0662</t>
  </si>
  <si>
    <t>OE Management Limited</t>
  </si>
  <si>
    <t>INV-0668</t>
  </si>
  <si>
    <t>CI-10011129</t>
  </si>
  <si>
    <t>Orbis Protect Limited</t>
  </si>
  <si>
    <t>CI-10011132</t>
  </si>
  <si>
    <t>CI-10014733</t>
  </si>
  <si>
    <t>CI-10019685</t>
  </si>
  <si>
    <t>CI-10019686</t>
  </si>
  <si>
    <t>CI-10019883</t>
  </si>
  <si>
    <t>CI-10019886</t>
  </si>
  <si>
    <t>Orchard Press Limited</t>
  </si>
  <si>
    <t>RYC002</t>
  </si>
  <si>
    <t>Green Waste</t>
  </si>
  <si>
    <t>Orchard Recycling Services Ltd</t>
  </si>
  <si>
    <t>R5005</t>
  </si>
  <si>
    <t>WST004</t>
  </si>
  <si>
    <t>TPP - Minor Contract Fees</t>
  </si>
  <si>
    <t>Bulky Household Waste</t>
  </si>
  <si>
    <t>P87466</t>
  </si>
  <si>
    <t>P W Commercial Co Limited T/A Printwaste</t>
  </si>
  <si>
    <t>INV-1736</t>
  </si>
  <si>
    <t>Paul Anthony Johnson ta UK Pump Maintenance</t>
  </si>
  <si>
    <t>INV-1737</t>
  </si>
  <si>
    <t>WST402</t>
  </si>
  <si>
    <t>South Cerney Depot, Packers Leaze</t>
  </si>
  <si>
    <t>Peoplescout Ltd</t>
  </si>
  <si>
    <t>R4317</t>
  </si>
  <si>
    <t>Non Staff Advertising</t>
  </si>
  <si>
    <t>Peppermint Print Limited</t>
  </si>
  <si>
    <t>R4303</t>
  </si>
  <si>
    <t>Printing - Other Consumables</t>
  </si>
  <si>
    <t>PJCOM2730</t>
  </si>
  <si>
    <t>Planningjobs.com Limited</t>
  </si>
  <si>
    <t>INV-CDC0205</t>
  </si>
  <si>
    <t>Planscape Consultants Limited</t>
  </si>
  <si>
    <t>INV-CDC0206</t>
  </si>
  <si>
    <t>INV-CDC0207</t>
  </si>
  <si>
    <t>Premier Paper Group Limited</t>
  </si>
  <si>
    <t>R4301</t>
  </si>
  <si>
    <t>SUP022</t>
  </si>
  <si>
    <t>Printing - Purchase of Paper</t>
  </si>
  <si>
    <t>Printing Services</t>
  </si>
  <si>
    <t>8500712X</t>
  </si>
  <si>
    <t>Publica Group (Support) Limited</t>
  </si>
  <si>
    <t>R5500</t>
  </si>
  <si>
    <t>COR401</t>
  </si>
  <si>
    <t>TPP - Publica Contract</t>
  </si>
  <si>
    <t>Publica Group</t>
  </si>
  <si>
    <t>22/01/26</t>
  </si>
  <si>
    <t>Quality Bathroom Ltd</t>
  </si>
  <si>
    <t>22/12/25 VO3</t>
  </si>
  <si>
    <t>Rapid Secure Ltd</t>
  </si>
  <si>
    <t>Remnant Revolution Partnership Ltd</t>
  </si>
  <si>
    <t>CAP313</t>
  </si>
  <si>
    <t>UK Rural Prosperity Fund</t>
  </si>
  <si>
    <t>Riello UPS Limited</t>
  </si>
  <si>
    <t>R4534</t>
  </si>
  <si>
    <t>IT - Maint Agreements</t>
  </si>
  <si>
    <t>C 32245</t>
  </si>
  <si>
    <t>Royal Agricultural University</t>
  </si>
  <si>
    <t>R4700</t>
  </si>
  <si>
    <t>ECD011</t>
  </si>
  <si>
    <t>ECD011 – SPF Supporting Local Businesses</t>
  </si>
  <si>
    <t>Royal Mail (Billing)</t>
  </si>
  <si>
    <t>Comms - Postal Charges</t>
  </si>
  <si>
    <t>INV119580</t>
  </si>
  <si>
    <t>S M S Environmental Limited</t>
  </si>
  <si>
    <t>INV119809</t>
  </si>
  <si>
    <t>INV120408</t>
  </si>
  <si>
    <t>INV120409</t>
  </si>
  <si>
    <t>R2048</t>
  </si>
  <si>
    <t>R &amp; M of Build Legionellla</t>
  </si>
  <si>
    <t>INV38420</t>
  </si>
  <si>
    <t>Safe Partnership Limited</t>
  </si>
  <si>
    <t>48017/1117102</t>
  </si>
  <si>
    <t>SCG South West Ltd</t>
  </si>
  <si>
    <t>R4514</t>
  </si>
  <si>
    <t>SUP019</t>
  </si>
  <si>
    <t>Tel Calls/Rental/Service Charges</t>
  </si>
  <si>
    <t>Health &amp; Safety</t>
  </si>
  <si>
    <t>Screwfix Direct Limited (TradeUK)</t>
  </si>
  <si>
    <t>Sheppard Street Accommodation</t>
  </si>
  <si>
    <t>Shred-it Limited</t>
  </si>
  <si>
    <t>STC140</t>
  </si>
  <si>
    <t>Smart Taxi Cirencester</t>
  </si>
  <si>
    <t>Solace</t>
  </si>
  <si>
    <t>Solace in Oxford Ltd (Holly Bush Guest House)</t>
  </si>
  <si>
    <t>CDC/25/003</t>
  </si>
  <si>
    <t>INV0250181</t>
  </si>
  <si>
    <t>South East Water Limited</t>
  </si>
  <si>
    <t>REG013</t>
  </si>
  <si>
    <t>Polution Control</t>
  </si>
  <si>
    <t>South West Audit Partnership Limited (SWAP)</t>
  </si>
  <si>
    <t>R4429</t>
  </si>
  <si>
    <t>SUP010</t>
  </si>
  <si>
    <t>Services - other fees</t>
  </si>
  <si>
    <t>Internal Audit</t>
  </si>
  <si>
    <t>SPS Doorguard Ltd</t>
  </si>
  <si>
    <t>R4414</t>
  </si>
  <si>
    <t>SUP401</t>
  </si>
  <si>
    <t>Out of Hours Service</t>
  </si>
  <si>
    <t>FOH - Trinity Road</t>
  </si>
  <si>
    <t>Stonehouse Recruitment Group Ltd</t>
  </si>
  <si>
    <t>Stonewater Limited</t>
  </si>
  <si>
    <t>INV385362</t>
  </si>
  <si>
    <t>T P G Disable Aids Limited (TPG)</t>
  </si>
  <si>
    <t>INV385837</t>
  </si>
  <si>
    <t>INV385845</t>
  </si>
  <si>
    <t>Telefonica O2 UK Limited</t>
  </si>
  <si>
    <t>INV001869</t>
  </si>
  <si>
    <t>Thamesdown Recycling Limited</t>
  </si>
  <si>
    <t>INV001870</t>
  </si>
  <si>
    <t>RYC003</t>
  </si>
  <si>
    <t>Refuse / Recycling Organic &amp; Food Waste</t>
  </si>
  <si>
    <t>The Almond Tree Hotel Limited</t>
  </si>
  <si>
    <t>The Arboricultural Association</t>
  </si>
  <si>
    <t>R1401</t>
  </si>
  <si>
    <t>Professional Fees</t>
  </si>
  <si>
    <t>INV-122-315750022889-1</t>
  </si>
  <si>
    <t>The Chartered Institure of Legal Executives</t>
  </si>
  <si>
    <t>INV-194-316028324210-1</t>
  </si>
  <si>
    <t>I-749103-N9N1</t>
  </si>
  <si>
    <t>The Chartered Instutute of Logistics and Transport in the UK T/A PTRC Education and Research Services</t>
  </si>
  <si>
    <t>PLP002</t>
  </si>
  <si>
    <t>Local Development Framework</t>
  </si>
  <si>
    <t>The Door Youth Project</t>
  </si>
  <si>
    <t>ECD012</t>
  </si>
  <si>
    <t>SPF People and Skills</t>
  </si>
  <si>
    <t>2026-05</t>
  </si>
  <si>
    <t>The Feoffees Of Tetbury</t>
  </si>
  <si>
    <t>CPK413</t>
  </si>
  <si>
    <t>Reimbursement to other L.A.'s, rent less Management Fees</t>
  </si>
  <si>
    <t>Car Parks - Tetbury The Chippings</t>
  </si>
  <si>
    <t>381205412/25</t>
  </si>
  <si>
    <t>Totalenergies Gas &amp; Power Limited</t>
  </si>
  <si>
    <t>R2101</t>
  </si>
  <si>
    <t>Gas</t>
  </si>
  <si>
    <t>381678786/25</t>
  </si>
  <si>
    <t>381678797/25</t>
  </si>
  <si>
    <t>381678808/25</t>
  </si>
  <si>
    <t>381678819/25</t>
  </si>
  <si>
    <t>381678820/25</t>
  </si>
  <si>
    <t>384207301/25</t>
  </si>
  <si>
    <t>387253509/25</t>
  </si>
  <si>
    <t>390223124/25</t>
  </si>
  <si>
    <t>393176680/25</t>
  </si>
  <si>
    <t>40011794/25</t>
  </si>
  <si>
    <t>403528273/26</t>
  </si>
  <si>
    <t>403528284/26</t>
  </si>
  <si>
    <t>403528295/26</t>
  </si>
  <si>
    <t>Town &amp; Country Heating and Plumbing</t>
  </si>
  <si>
    <t>ENA401</t>
  </si>
  <si>
    <t>Housing Enabling Properties</t>
  </si>
  <si>
    <t>Ubico Limited</t>
  </si>
  <si>
    <t>R4413</t>
  </si>
  <si>
    <t>REG003</t>
  </si>
  <si>
    <t>Dog Kennels Fees</t>
  </si>
  <si>
    <t>Animal Control</t>
  </si>
  <si>
    <t>R5001</t>
  </si>
  <si>
    <t>TPP - Major External Contractors</t>
  </si>
  <si>
    <t>STC001</t>
  </si>
  <si>
    <t>Street Cleaning</t>
  </si>
  <si>
    <t>WST001</t>
  </si>
  <si>
    <t>Household Waste</t>
  </si>
  <si>
    <t>OHC1225-13</t>
  </si>
  <si>
    <t>UK Independent Medical Services Ltd</t>
  </si>
  <si>
    <t>INV-1176</t>
  </si>
  <si>
    <t>UK100</t>
  </si>
  <si>
    <t>INV-0130</t>
  </si>
  <si>
    <t>Unmissable England Limited</t>
  </si>
  <si>
    <t>TOU403</t>
  </si>
  <si>
    <t>Cotswold Tourism Partnership</t>
  </si>
  <si>
    <t>INV831869</t>
  </si>
  <si>
    <t>Vetspeed Ltd T/as Novus Environmental</t>
  </si>
  <si>
    <t>SLIVRL0195222</t>
  </si>
  <si>
    <t>Vivid Resourcing, a division of g2V Recruitment Group Limited</t>
  </si>
  <si>
    <t>SLIVRL0195227</t>
  </si>
  <si>
    <t>SLIVRL0195440</t>
  </si>
  <si>
    <t>SLIVRL0195766</t>
  </si>
  <si>
    <t>SLIVRL0196215</t>
  </si>
  <si>
    <t>SLIVRL0196368</t>
  </si>
  <si>
    <t>SLIVRL0196549</t>
  </si>
  <si>
    <t>SLIVRL0196873</t>
  </si>
  <si>
    <t>SLIVRL0197345</t>
  </si>
  <si>
    <t>SLIVRL0197899</t>
  </si>
  <si>
    <t>SLIVRL0198042</t>
  </si>
  <si>
    <t>wp-INV11436755</t>
  </si>
  <si>
    <t>Water Plus Select Limited</t>
  </si>
  <si>
    <t>West Oxfordshire District Council</t>
  </si>
  <si>
    <t>IT - Maint Agreements,Cabling and Network, Web development</t>
  </si>
  <si>
    <t>R4014</t>
  </si>
  <si>
    <t>TOU001</t>
  </si>
  <si>
    <t>Marketing</t>
  </si>
  <si>
    <t>Tourism Strategy and Promotion</t>
  </si>
  <si>
    <t>R4409</t>
  </si>
  <si>
    <t>Partnership Staff Fees</t>
  </si>
  <si>
    <t>DRM005</t>
  </si>
  <si>
    <t>Committee Services</t>
  </si>
  <si>
    <t>REPF GRANT 2025-26</t>
  </si>
  <si>
    <t>Weston-Sub-Edge Village Hall - (Grants only)</t>
  </si>
  <si>
    <t>GJ-01</t>
  </si>
  <si>
    <t>Wheelchair Taxis UK</t>
  </si>
  <si>
    <t>2526/35</t>
  </si>
  <si>
    <t>Ashton Keynes C of E Primary School</t>
  </si>
  <si>
    <t>INTX Cars (UK) Limited</t>
  </si>
  <si>
    <t>Larkswold Limited</t>
  </si>
  <si>
    <t>SERVICECHARGEREFUND218571</t>
  </si>
  <si>
    <t>CIL-WESTCOTE-2025</t>
  </si>
  <si>
    <t>R6282</t>
  </si>
  <si>
    <t>CIL001</t>
  </si>
  <si>
    <t>Contributions</t>
  </si>
  <si>
    <t>Community Infrastructure Levy</t>
  </si>
  <si>
    <t>Young Perfomers</t>
  </si>
  <si>
    <t>R9404</t>
  </si>
  <si>
    <t>FIE429</t>
  </si>
  <si>
    <t>Rents - Other Property</t>
  </si>
  <si>
    <t>27 -27A Dyer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</si>
</sst>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#,##0.00_ ;[Red]\-#,##0.00\ "/>
  </numFmts>
  <fonts count="7">
    <font>
      <sz val="10"/>
      <name val="Arial"/>
    </font>
    <font>
      <sz val="10"/>
      <color rgb="FF00000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0" applyNumberFormat="1"/>
    <xf numFmtId="165" fontId="0" fillId="0" borderId="0" xfId="0" applyNumberForma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165" fontId="6" fillId="0" borderId="0" xfId="0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3EA6D-79E5-438D-88A6-AADC32CA02A9}">
  <dimension ref="A1:J411"/>
  <sheetViews>
    <sheetView tabSelected="1" zoomScaleNormal="100" workbookViewId="0">
      <pane ySplit="6" topLeftCell="A159" activePane="bottomLeft" state="frozen"/>
      <selection pane="bottomLeft" activeCell="J159" sqref="J159"/>
    </sheetView>
  </sheetViews>
  <sheetFormatPr defaultRowHeight="13.15"/>
  <cols>
    <col min="1" max="1" width="10.5703125" customWidth="1"/>
    <col min="2" max="2" width="11.7109375" style="1" customWidth="1"/>
    <col min="3" max="3" width="45" customWidth="1"/>
    <col min="6" max="6" width="28.7109375" customWidth="1"/>
    <col min="8" max="8" width="13.42578125" style="4" bestFit="1" customWidth="1"/>
    <col min="9" max="9" width="10.7109375" style="5" customWidth="1"/>
  </cols>
  <sheetData>
    <row r="1" spans="1:10" ht="14.45">
      <c r="F1" s="2"/>
      <c r="G1" s="3"/>
    </row>
    <row r="2" spans="1:10" ht="15.6">
      <c r="A2" s="6" t="s">
        <v>0</v>
      </c>
      <c r="D2" s="5"/>
      <c r="E2" s="4"/>
      <c r="F2" s="2"/>
      <c r="G2" s="3"/>
      <c r="H2"/>
      <c r="I2"/>
    </row>
    <row r="3" spans="1:10">
      <c r="F3" s="2"/>
      <c r="G3" s="7"/>
    </row>
    <row r="4" spans="1:10" ht="14.45">
      <c r="A4" s="8" t="s">
        <v>1</v>
      </c>
      <c r="F4" s="2"/>
      <c r="G4" s="3"/>
    </row>
    <row r="6" spans="1:10">
      <c r="A6" s="9" t="s">
        <v>2</v>
      </c>
      <c r="B6" s="9" t="s">
        <v>3</v>
      </c>
      <c r="C6" s="9" t="s">
        <v>4</v>
      </c>
      <c r="D6" s="9" t="s">
        <v>5</v>
      </c>
      <c r="E6" s="9"/>
      <c r="F6" s="9" t="s">
        <v>6</v>
      </c>
      <c r="G6" s="9"/>
      <c r="H6" s="10" t="s">
        <v>7</v>
      </c>
      <c r="I6" s="11" t="s">
        <v>8</v>
      </c>
      <c r="J6" s="9" t="s">
        <v>9</v>
      </c>
    </row>
    <row r="7" spans="1:10">
      <c r="A7">
        <v>44087671</v>
      </c>
      <c r="B7" s="1">
        <v>544076</v>
      </c>
      <c r="C7" t="s">
        <v>10</v>
      </c>
      <c r="D7" t="s">
        <v>11</v>
      </c>
      <c r="E7" t="s">
        <v>12</v>
      </c>
      <c r="F7" t="s">
        <v>13</v>
      </c>
      <c r="G7" t="s">
        <v>14</v>
      </c>
      <c r="H7" s="4">
        <v>46035</v>
      </c>
      <c r="I7" s="5">
        <v>175.45</v>
      </c>
    </row>
    <row r="8" spans="1:10">
      <c r="A8">
        <v>44087869</v>
      </c>
      <c r="B8" s="1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s="4">
        <v>46042</v>
      </c>
      <c r="I8" s="5">
        <v>53.28</v>
      </c>
    </row>
    <row r="9" spans="1:10">
      <c r="A9">
        <v>44087863</v>
      </c>
      <c r="B9" s="1">
        <v>284</v>
      </c>
      <c r="C9" t="s">
        <v>21</v>
      </c>
      <c r="D9" t="s">
        <v>22</v>
      </c>
      <c r="E9" t="s">
        <v>23</v>
      </c>
      <c r="F9" t="s">
        <v>24</v>
      </c>
      <c r="G9" t="s">
        <v>25</v>
      </c>
      <c r="H9" s="4">
        <v>46042</v>
      </c>
      <c r="I9" s="5">
        <v>3428.52</v>
      </c>
    </row>
    <row r="10" spans="1:10">
      <c r="A10">
        <v>44087673</v>
      </c>
      <c r="B10" s="1" t="s">
        <v>26</v>
      </c>
      <c r="C10" t="s">
        <v>27</v>
      </c>
      <c r="D10" t="s">
        <v>28</v>
      </c>
      <c r="E10" t="s">
        <v>29</v>
      </c>
      <c r="F10" t="s">
        <v>30</v>
      </c>
      <c r="G10" t="s">
        <v>31</v>
      </c>
      <c r="H10" s="4">
        <v>46028</v>
      </c>
      <c r="I10" s="5">
        <v>57.92</v>
      </c>
    </row>
    <row r="11" spans="1:10">
      <c r="A11">
        <v>44087591</v>
      </c>
      <c r="B11" s="1">
        <v>36044</v>
      </c>
      <c r="C11" t="s">
        <v>32</v>
      </c>
      <c r="D11" t="s">
        <v>33</v>
      </c>
      <c r="E11" t="s">
        <v>34</v>
      </c>
      <c r="F11" t="s">
        <v>35</v>
      </c>
      <c r="G11" t="s">
        <v>36</v>
      </c>
      <c r="H11" s="4">
        <v>46028</v>
      </c>
      <c r="I11" s="5">
        <v>3989.24</v>
      </c>
    </row>
    <row r="12" spans="1:10">
      <c r="A12">
        <v>44087592</v>
      </c>
      <c r="B12" s="1">
        <v>36045</v>
      </c>
      <c r="C12" t="s">
        <v>32</v>
      </c>
      <c r="D12" t="s">
        <v>33</v>
      </c>
      <c r="E12" t="s">
        <v>34</v>
      </c>
      <c r="F12" t="s">
        <v>35</v>
      </c>
      <c r="G12" t="s">
        <v>36</v>
      </c>
      <c r="H12" s="4">
        <v>46028</v>
      </c>
      <c r="I12" s="5">
        <v>2102</v>
      </c>
    </row>
    <row r="13" spans="1:10">
      <c r="A13">
        <v>44087604</v>
      </c>
      <c r="B13" s="1">
        <v>36050</v>
      </c>
      <c r="C13" t="s">
        <v>32</v>
      </c>
      <c r="D13" t="s">
        <v>37</v>
      </c>
      <c r="E13" t="s">
        <v>34</v>
      </c>
      <c r="F13" t="s">
        <v>38</v>
      </c>
      <c r="G13" t="s">
        <v>36</v>
      </c>
      <c r="H13" s="4">
        <v>46028</v>
      </c>
      <c r="I13" s="5">
        <v>180</v>
      </c>
    </row>
    <row r="14" spans="1:10">
      <c r="A14">
        <v>44087804</v>
      </c>
      <c r="B14" s="1">
        <v>36082</v>
      </c>
      <c r="C14" t="s">
        <v>32</v>
      </c>
      <c r="D14" t="s">
        <v>39</v>
      </c>
      <c r="E14" t="s">
        <v>40</v>
      </c>
      <c r="F14" t="s">
        <v>41</v>
      </c>
      <c r="G14" t="s">
        <v>42</v>
      </c>
      <c r="H14" s="4">
        <v>46042</v>
      </c>
      <c r="I14" s="5">
        <v>180</v>
      </c>
    </row>
    <row r="15" spans="1:10">
      <c r="A15">
        <v>44087805</v>
      </c>
      <c r="B15" s="1">
        <v>36083</v>
      </c>
      <c r="C15" t="s">
        <v>32</v>
      </c>
      <c r="D15" t="s">
        <v>39</v>
      </c>
      <c r="E15" t="s">
        <v>40</v>
      </c>
      <c r="F15" t="s">
        <v>41</v>
      </c>
      <c r="G15" t="s">
        <v>42</v>
      </c>
      <c r="H15" s="4">
        <v>46042</v>
      </c>
      <c r="I15" s="5">
        <v>175</v>
      </c>
    </row>
    <row r="16" spans="1:10">
      <c r="A16">
        <v>44087806</v>
      </c>
      <c r="B16" s="1">
        <v>36084</v>
      </c>
      <c r="C16" t="s">
        <v>32</v>
      </c>
      <c r="D16" t="s">
        <v>39</v>
      </c>
      <c r="E16" t="s">
        <v>40</v>
      </c>
      <c r="F16" t="s">
        <v>41</v>
      </c>
      <c r="G16" t="s">
        <v>42</v>
      </c>
      <c r="H16" s="4">
        <v>46042</v>
      </c>
      <c r="I16" s="5">
        <v>236</v>
      </c>
    </row>
    <row r="17" spans="1:9">
      <c r="A17">
        <v>44087647</v>
      </c>
      <c r="B17" s="1" t="s">
        <v>43</v>
      </c>
      <c r="C17" t="s">
        <v>44</v>
      </c>
      <c r="D17" t="s">
        <v>45</v>
      </c>
      <c r="E17" t="s">
        <v>46</v>
      </c>
      <c r="F17" t="s">
        <v>47</v>
      </c>
      <c r="G17" t="s">
        <v>48</v>
      </c>
      <c r="H17" s="4">
        <v>46035</v>
      </c>
      <c r="I17" s="5">
        <v>389.99</v>
      </c>
    </row>
    <row r="18" spans="1:9">
      <c r="A18">
        <v>44087865</v>
      </c>
      <c r="B18" s="1" t="s">
        <v>49</v>
      </c>
      <c r="C18" t="s">
        <v>44</v>
      </c>
      <c r="D18" t="s">
        <v>45</v>
      </c>
      <c r="E18" t="s">
        <v>46</v>
      </c>
      <c r="F18" t="s">
        <v>47</v>
      </c>
      <c r="G18" t="s">
        <v>48</v>
      </c>
      <c r="H18" s="4">
        <v>46042</v>
      </c>
      <c r="I18" s="5">
        <v>247</v>
      </c>
    </row>
    <row r="19" spans="1:9">
      <c r="A19">
        <v>44087648</v>
      </c>
      <c r="B19" s="1" t="s">
        <v>50</v>
      </c>
      <c r="C19" t="s">
        <v>44</v>
      </c>
      <c r="D19" t="s">
        <v>45</v>
      </c>
      <c r="E19" t="s">
        <v>46</v>
      </c>
      <c r="F19" t="s">
        <v>47</v>
      </c>
      <c r="G19" t="s">
        <v>48</v>
      </c>
      <c r="H19" s="4">
        <v>46035</v>
      </c>
      <c r="I19" s="5">
        <v>45.82</v>
      </c>
    </row>
    <row r="20" spans="1:9">
      <c r="A20">
        <v>44087649</v>
      </c>
      <c r="B20" s="1" t="s">
        <v>51</v>
      </c>
      <c r="C20" t="s">
        <v>44</v>
      </c>
      <c r="D20" t="s">
        <v>45</v>
      </c>
      <c r="E20" t="s">
        <v>46</v>
      </c>
      <c r="F20" t="s">
        <v>47</v>
      </c>
      <c r="G20" t="s">
        <v>48</v>
      </c>
      <c r="H20" s="4">
        <v>46035</v>
      </c>
      <c r="I20" s="5">
        <v>204.71</v>
      </c>
    </row>
    <row r="21" spans="1:9">
      <c r="A21">
        <v>44087661</v>
      </c>
      <c r="B21" s="1" t="s">
        <v>52</v>
      </c>
      <c r="C21" t="s">
        <v>44</v>
      </c>
      <c r="D21" t="s">
        <v>45</v>
      </c>
      <c r="E21" t="s">
        <v>46</v>
      </c>
      <c r="F21" t="s">
        <v>47</v>
      </c>
      <c r="G21" t="s">
        <v>48</v>
      </c>
      <c r="H21" s="4">
        <v>46035</v>
      </c>
      <c r="I21" s="5">
        <v>283.92</v>
      </c>
    </row>
    <row r="22" spans="1:9">
      <c r="A22">
        <v>44087922</v>
      </c>
      <c r="B22" s="1" t="s">
        <v>53</v>
      </c>
      <c r="C22" t="s">
        <v>44</v>
      </c>
      <c r="D22" t="s">
        <v>54</v>
      </c>
      <c r="E22" t="s">
        <v>55</v>
      </c>
      <c r="F22" t="s">
        <v>56</v>
      </c>
      <c r="G22" t="s">
        <v>57</v>
      </c>
      <c r="H22" s="4">
        <v>46049</v>
      </c>
      <c r="I22" s="5">
        <v>48.3</v>
      </c>
    </row>
    <row r="23" spans="1:9">
      <c r="A23">
        <v>44087765</v>
      </c>
      <c r="B23" s="1" t="s">
        <v>58</v>
      </c>
      <c r="C23" t="s">
        <v>44</v>
      </c>
      <c r="D23" t="s">
        <v>54</v>
      </c>
      <c r="E23" t="s">
        <v>55</v>
      </c>
      <c r="F23" t="s">
        <v>56</v>
      </c>
      <c r="G23" t="s">
        <v>57</v>
      </c>
      <c r="H23" s="4">
        <v>46035</v>
      </c>
      <c r="I23" s="5">
        <v>21.66</v>
      </c>
    </row>
    <row r="24" spans="1:9">
      <c r="A24">
        <v>44087807</v>
      </c>
      <c r="B24" s="1" t="s">
        <v>59</v>
      </c>
      <c r="C24" t="s">
        <v>44</v>
      </c>
      <c r="D24" t="s">
        <v>45</v>
      </c>
      <c r="E24" t="s">
        <v>46</v>
      </c>
      <c r="F24" t="s">
        <v>47</v>
      </c>
      <c r="G24" t="s">
        <v>48</v>
      </c>
      <c r="H24" s="4">
        <v>46042</v>
      </c>
      <c r="I24" s="5">
        <v>53</v>
      </c>
    </row>
    <row r="25" spans="1:9">
      <c r="A25">
        <v>44087866</v>
      </c>
      <c r="B25" s="1" t="s">
        <v>60</v>
      </c>
      <c r="C25" t="s">
        <v>44</v>
      </c>
      <c r="D25" t="s">
        <v>45</v>
      </c>
      <c r="E25" t="s">
        <v>46</v>
      </c>
      <c r="F25" t="s">
        <v>47</v>
      </c>
      <c r="G25" t="s">
        <v>48</v>
      </c>
      <c r="H25" s="4">
        <v>46042</v>
      </c>
      <c r="I25" s="5">
        <v>97.77</v>
      </c>
    </row>
    <row r="26" spans="1:9">
      <c r="A26">
        <v>44087964</v>
      </c>
      <c r="B26" s="1" t="s">
        <v>61</v>
      </c>
      <c r="C26" t="s">
        <v>44</v>
      </c>
      <c r="D26" t="s">
        <v>54</v>
      </c>
      <c r="E26" t="s">
        <v>55</v>
      </c>
      <c r="F26" t="s">
        <v>56</v>
      </c>
      <c r="G26" t="s">
        <v>57</v>
      </c>
      <c r="H26" s="4">
        <v>46049</v>
      </c>
      <c r="I26" s="5">
        <v>10.82</v>
      </c>
    </row>
    <row r="27" spans="1:9">
      <c r="A27">
        <v>44087867</v>
      </c>
      <c r="B27" s="1" t="s">
        <v>62</v>
      </c>
      <c r="C27" t="s">
        <v>44</v>
      </c>
      <c r="D27" t="s">
        <v>45</v>
      </c>
      <c r="E27" t="s">
        <v>46</v>
      </c>
      <c r="F27" t="s">
        <v>47</v>
      </c>
      <c r="G27" t="s">
        <v>48</v>
      </c>
      <c r="H27" s="4">
        <v>46042</v>
      </c>
      <c r="I27" s="5">
        <v>184.14</v>
      </c>
    </row>
    <row r="28" spans="1:9">
      <c r="A28">
        <v>44087965</v>
      </c>
      <c r="B28" s="1" t="s">
        <v>63</v>
      </c>
      <c r="C28" t="s">
        <v>44</v>
      </c>
      <c r="D28" t="s">
        <v>45</v>
      </c>
      <c r="E28" t="s">
        <v>64</v>
      </c>
      <c r="F28" t="s">
        <v>47</v>
      </c>
      <c r="G28" t="s">
        <v>65</v>
      </c>
      <c r="H28" s="4">
        <v>46049</v>
      </c>
      <c r="I28" s="5">
        <v>396.74</v>
      </c>
    </row>
    <row r="29" spans="1:9">
      <c r="A29">
        <v>44087891</v>
      </c>
      <c r="B29" s="1" t="s">
        <v>66</v>
      </c>
      <c r="C29" t="s">
        <v>44</v>
      </c>
      <c r="D29" t="s">
        <v>45</v>
      </c>
      <c r="E29" t="s">
        <v>64</v>
      </c>
      <c r="F29" t="s">
        <v>47</v>
      </c>
      <c r="G29" t="s">
        <v>65</v>
      </c>
      <c r="H29" s="4">
        <v>46042</v>
      </c>
      <c r="I29" s="5">
        <v>509.52</v>
      </c>
    </row>
    <row r="30" spans="1:9">
      <c r="A30">
        <v>44087910</v>
      </c>
      <c r="B30" s="1" t="s">
        <v>67</v>
      </c>
      <c r="C30" t="s">
        <v>44</v>
      </c>
      <c r="D30" t="s">
        <v>68</v>
      </c>
      <c r="E30" t="s">
        <v>64</v>
      </c>
      <c r="F30" t="s">
        <v>69</v>
      </c>
      <c r="G30" t="s">
        <v>65</v>
      </c>
      <c r="H30" s="4">
        <v>46049</v>
      </c>
      <c r="I30" s="5">
        <v>124.99</v>
      </c>
    </row>
    <row r="31" spans="1:9">
      <c r="A31">
        <v>44087966</v>
      </c>
      <c r="B31" s="1" t="s">
        <v>70</v>
      </c>
      <c r="C31" t="s">
        <v>44</v>
      </c>
      <c r="D31" t="s">
        <v>54</v>
      </c>
      <c r="E31" t="s">
        <v>71</v>
      </c>
      <c r="F31" t="s">
        <v>56</v>
      </c>
      <c r="G31" t="s">
        <v>72</v>
      </c>
      <c r="H31" s="4">
        <v>46049</v>
      </c>
      <c r="I31" s="5">
        <v>45.82</v>
      </c>
    </row>
    <row r="32" spans="1:9">
      <c r="A32">
        <v>44087953</v>
      </c>
      <c r="B32" s="1" t="s">
        <v>73</v>
      </c>
      <c r="C32" t="s">
        <v>44</v>
      </c>
      <c r="D32" t="s">
        <v>11</v>
      </c>
      <c r="E32" t="s">
        <v>74</v>
      </c>
      <c r="F32" t="s">
        <v>13</v>
      </c>
      <c r="G32" t="s">
        <v>75</v>
      </c>
      <c r="H32" s="4">
        <v>46049</v>
      </c>
      <c r="I32" s="5">
        <v>4.32</v>
      </c>
    </row>
    <row r="33" spans="1:9">
      <c r="A33">
        <v>44084795</v>
      </c>
      <c r="B33" s="1">
        <v>950197181</v>
      </c>
      <c r="C33" t="s">
        <v>76</v>
      </c>
      <c r="D33" t="s">
        <v>54</v>
      </c>
      <c r="E33" t="s">
        <v>77</v>
      </c>
      <c r="F33" t="s">
        <v>78</v>
      </c>
      <c r="G33" t="s">
        <v>79</v>
      </c>
      <c r="H33" s="4">
        <v>46042</v>
      </c>
      <c r="I33" s="5">
        <f>49.93+5.95</f>
        <v>55.88</v>
      </c>
    </row>
    <row r="34" spans="1:9">
      <c r="A34">
        <v>44084750</v>
      </c>
      <c r="B34" s="1">
        <v>950233911</v>
      </c>
      <c r="C34" t="s">
        <v>76</v>
      </c>
      <c r="D34" t="s">
        <v>80</v>
      </c>
      <c r="E34" t="s">
        <v>81</v>
      </c>
      <c r="F34" t="s">
        <v>78</v>
      </c>
      <c r="G34" t="s">
        <v>82</v>
      </c>
      <c r="H34" s="4">
        <v>46042</v>
      </c>
      <c r="I34" s="5">
        <f>65.19+10.91</f>
        <v>76.099999999999994</v>
      </c>
    </row>
    <row r="35" spans="1:9">
      <c r="A35">
        <v>44084940</v>
      </c>
      <c r="B35" s="1">
        <v>950275386</v>
      </c>
      <c r="C35" t="s">
        <v>76</v>
      </c>
      <c r="D35" t="s">
        <v>80</v>
      </c>
      <c r="E35" t="s">
        <v>81</v>
      </c>
      <c r="F35" t="s">
        <v>83</v>
      </c>
      <c r="G35" t="s">
        <v>82</v>
      </c>
      <c r="H35" s="4">
        <v>46042</v>
      </c>
      <c r="I35" s="5">
        <v>37.92</v>
      </c>
    </row>
    <row r="36" spans="1:9">
      <c r="A36">
        <v>44084950</v>
      </c>
      <c r="B36" s="1">
        <v>950295334</v>
      </c>
      <c r="C36" t="s">
        <v>76</v>
      </c>
      <c r="D36" t="s">
        <v>80</v>
      </c>
      <c r="E36" t="s">
        <v>81</v>
      </c>
      <c r="F36" t="s">
        <v>83</v>
      </c>
      <c r="G36" t="s">
        <v>82</v>
      </c>
      <c r="H36" s="4">
        <v>46042</v>
      </c>
      <c r="I36" s="5">
        <v>29.83</v>
      </c>
    </row>
    <row r="37" spans="1:9">
      <c r="A37">
        <v>44085489</v>
      </c>
      <c r="B37" s="1">
        <v>950433921</v>
      </c>
      <c r="C37" t="s">
        <v>76</v>
      </c>
      <c r="D37" t="s">
        <v>80</v>
      </c>
      <c r="E37" t="s">
        <v>81</v>
      </c>
      <c r="F37" t="s">
        <v>78</v>
      </c>
      <c r="G37" t="s">
        <v>82</v>
      </c>
      <c r="H37" s="4">
        <v>46042</v>
      </c>
      <c r="I37" s="5">
        <f>300.73+109.06</f>
        <v>409.79</v>
      </c>
    </row>
    <row r="38" spans="1:9">
      <c r="A38">
        <v>44086047</v>
      </c>
      <c r="B38" s="1">
        <v>950522947</v>
      </c>
      <c r="C38" t="s">
        <v>76</v>
      </c>
      <c r="D38" t="s">
        <v>80</v>
      </c>
      <c r="E38" t="s">
        <v>81</v>
      </c>
      <c r="F38" t="s">
        <v>83</v>
      </c>
      <c r="G38" t="s">
        <v>82</v>
      </c>
      <c r="H38" s="4">
        <v>46042</v>
      </c>
      <c r="I38" s="5">
        <v>2.31</v>
      </c>
    </row>
    <row r="39" spans="1:9">
      <c r="A39">
        <v>44086163</v>
      </c>
      <c r="B39" s="1">
        <v>950563370</v>
      </c>
      <c r="C39" t="s">
        <v>76</v>
      </c>
      <c r="D39" t="s">
        <v>11</v>
      </c>
      <c r="E39" t="s">
        <v>74</v>
      </c>
      <c r="F39" t="s">
        <v>13</v>
      </c>
      <c r="G39" t="s">
        <v>75</v>
      </c>
      <c r="H39" s="4">
        <v>46042</v>
      </c>
      <c r="I39" s="5">
        <v>116.04</v>
      </c>
    </row>
    <row r="40" spans="1:9">
      <c r="A40">
        <v>44086289</v>
      </c>
      <c r="B40" s="1">
        <v>950614547</v>
      </c>
      <c r="C40" t="s">
        <v>76</v>
      </c>
      <c r="D40" t="s">
        <v>80</v>
      </c>
      <c r="E40" t="s">
        <v>84</v>
      </c>
      <c r="F40" t="s">
        <v>83</v>
      </c>
      <c r="G40" t="s">
        <v>85</v>
      </c>
      <c r="H40" s="4">
        <v>46042</v>
      </c>
      <c r="I40" s="5">
        <v>110.99</v>
      </c>
    </row>
    <row r="41" spans="1:9">
      <c r="A41">
        <v>44087168</v>
      </c>
      <c r="B41" s="1">
        <v>950887284</v>
      </c>
      <c r="C41" t="s">
        <v>76</v>
      </c>
      <c r="D41" t="s">
        <v>80</v>
      </c>
      <c r="E41" t="s">
        <v>84</v>
      </c>
      <c r="F41" t="s">
        <v>83</v>
      </c>
      <c r="G41" t="s">
        <v>85</v>
      </c>
      <c r="H41" s="4">
        <v>46042</v>
      </c>
      <c r="I41" s="5">
        <v>43.87</v>
      </c>
    </row>
    <row r="42" spans="1:9">
      <c r="A42">
        <v>44087890</v>
      </c>
      <c r="B42" s="1">
        <v>951144302</v>
      </c>
      <c r="C42" t="s">
        <v>76</v>
      </c>
      <c r="D42" t="s">
        <v>80</v>
      </c>
      <c r="E42" t="s">
        <v>81</v>
      </c>
      <c r="F42" t="s">
        <v>78</v>
      </c>
      <c r="G42" t="s">
        <v>82</v>
      </c>
      <c r="H42" s="4">
        <v>46042</v>
      </c>
      <c r="I42" s="5">
        <f>61.27+41.65</f>
        <v>102.92</v>
      </c>
    </row>
    <row r="43" spans="1:9">
      <c r="A43">
        <v>44087696</v>
      </c>
      <c r="B43" s="1">
        <v>20801</v>
      </c>
      <c r="C43" t="s">
        <v>86</v>
      </c>
      <c r="D43" t="s">
        <v>39</v>
      </c>
      <c r="E43" t="s">
        <v>87</v>
      </c>
      <c r="F43" t="s">
        <v>41</v>
      </c>
      <c r="G43" t="s">
        <v>88</v>
      </c>
      <c r="H43" s="4">
        <v>46035</v>
      </c>
      <c r="I43" s="5">
        <v>840</v>
      </c>
    </row>
    <row r="44" spans="1:9">
      <c r="A44">
        <v>44087848</v>
      </c>
      <c r="B44" s="1">
        <v>31092</v>
      </c>
      <c r="C44" t="s">
        <v>89</v>
      </c>
      <c r="D44" t="s">
        <v>11</v>
      </c>
      <c r="E44" t="s">
        <v>90</v>
      </c>
      <c r="F44" t="s">
        <v>13</v>
      </c>
      <c r="G44" t="s">
        <v>91</v>
      </c>
      <c r="H44" s="4">
        <v>46049</v>
      </c>
      <c r="I44" s="5">
        <v>95</v>
      </c>
    </row>
    <row r="45" spans="1:9">
      <c r="A45">
        <v>44087726</v>
      </c>
      <c r="B45" s="1">
        <v>250768</v>
      </c>
      <c r="C45" t="s">
        <v>92</v>
      </c>
      <c r="D45" t="s">
        <v>93</v>
      </c>
      <c r="E45" t="s">
        <v>81</v>
      </c>
      <c r="F45" t="s">
        <v>94</v>
      </c>
      <c r="G45" t="s">
        <v>82</v>
      </c>
      <c r="H45" s="4">
        <v>46035</v>
      </c>
      <c r="I45" s="5">
        <v>1200</v>
      </c>
    </row>
    <row r="46" spans="1:9">
      <c r="A46">
        <v>44087715</v>
      </c>
      <c r="B46" s="1">
        <v>39911</v>
      </c>
      <c r="C46" t="s">
        <v>95</v>
      </c>
      <c r="D46" t="s">
        <v>96</v>
      </c>
      <c r="E46" t="s">
        <v>87</v>
      </c>
      <c r="F46" t="s">
        <v>97</v>
      </c>
      <c r="G46" t="s">
        <v>88</v>
      </c>
      <c r="H46" s="4">
        <v>46035</v>
      </c>
      <c r="I46" s="5">
        <v>195</v>
      </c>
    </row>
    <row r="47" spans="1:9">
      <c r="A47">
        <v>44086060</v>
      </c>
      <c r="B47" s="1" t="s">
        <v>98</v>
      </c>
      <c r="C47" t="s">
        <v>99</v>
      </c>
      <c r="D47" t="s">
        <v>54</v>
      </c>
      <c r="E47" t="s">
        <v>100</v>
      </c>
      <c r="F47" t="s">
        <v>56</v>
      </c>
      <c r="G47" t="s">
        <v>101</v>
      </c>
      <c r="H47" s="4">
        <v>46034</v>
      </c>
      <c r="I47" s="5">
        <v>370</v>
      </c>
    </row>
    <row r="48" spans="1:9">
      <c r="A48">
        <v>44087628</v>
      </c>
      <c r="B48" s="1" t="s">
        <v>102</v>
      </c>
      <c r="C48" t="s">
        <v>103</v>
      </c>
      <c r="D48" t="s">
        <v>68</v>
      </c>
      <c r="E48" t="s">
        <v>64</v>
      </c>
      <c r="F48" t="s">
        <v>69</v>
      </c>
      <c r="G48" t="s">
        <v>65</v>
      </c>
      <c r="H48" s="4">
        <v>46028</v>
      </c>
      <c r="I48" s="5">
        <v>770</v>
      </c>
    </row>
    <row r="49" spans="1:9">
      <c r="A49">
        <v>44087786</v>
      </c>
      <c r="B49" s="1" t="s">
        <v>104</v>
      </c>
      <c r="C49" t="s">
        <v>103</v>
      </c>
      <c r="D49" t="s">
        <v>68</v>
      </c>
      <c r="E49" t="s">
        <v>64</v>
      </c>
      <c r="F49" t="s">
        <v>69</v>
      </c>
      <c r="G49" t="s">
        <v>65</v>
      </c>
      <c r="H49" s="4">
        <v>46035</v>
      </c>
      <c r="I49" s="5">
        <v>770</v>
      </c>
    </row>
    <row r="50" spans="1:9">
      <c r="A50">
        <v>44087787</v>
      </c>
      <c r="B50" s="1" t="s">
        <v>105</v>
      </c>
      <c r="C50" t="s">
        <v>103</v>
      </c>
      <c r="D50" t="s">
        <v>68</v>
      </c>
      <c r="E50" t="s">
        <v>64</v>
      </c>
      <c r="F50" t="s">
        <v>69</v>
      </c>
      <c r="G50" t="s">
        <v>65</v>
      </c>
      <c r="H50" s="4">
        <v>46035</v>
      </c>
      <c r="I50" s="5">
        <v>770</v>
      </c>
    </row>
    <row r="51" spans="1:9">
      <c r="A51">
        <v>44087895</v>
      </c>
      <c r="B51" s="1" t="s">
        <v>106</v>
      </c>
      <c r="C51" t="s">
        <v>103</v>
      </c>
      <c r="D51" t="s">
        <v>68</v>
      </c>
      <c r="E51" t="s">
        <v>64</v>
      </c>
      <c r="F51" t="s">
        <v>69</v>
      </c>
      <c r="G51" t="s">
        <v>65</v>
      </c>
      <c r="H51" s="4">
        <v>46042</v>
      </c>
      <c r="I51" s="5">
        <v>770</v>
      </c>
    </row>
    <row r="52" spans="1:9">
      <c r="A52">
        <v>44087925</v>
      </c>
      <c r="B52" s="1" t="s">
        <v>107</v>
      </c>
      <c r="C52" t="s">
        <v>103</v>
      </c>
      <c r="D52" t="s">
        <v>68</v>
      </c>
      <c r="E52" t="s">
        <v>64</v>
      </c>
      <c r="F52" t="s">
        <v>69</v>
      </c>
      <c r="G52" t="s">
        <v>65</v>
      </c>
      <c r="H52" s="4">
        <v>46049</v>
      </c>
      <c r="I52" s="5">
        <v>330</v>
      </c>
    </row>
    <row r="53" spans="1:9">
      <c r="A53">
        <v>44087633</v>
      </c>
      <c r="B53" s="1" t="s">
        <v>108</v>
      </c>
      <c r="C53" t="s">
        <v>103</v>
      </c>
      <c r="D53" t="s">
        <v>68</v>
      </c>
      <c r="E53" t="s">
        <v>64</v>
      </c>
      <c r="F53" t="s">
        <v>69</v>
      </c>
      <c r="G53" t="s">
        <v>65</v>
      </c>
      <c r="H53" s="4">
        <v>46028</v>
      </c>
      <c r="I53" s="5">
        <v>700</v>
      </c>
    </row>
    <row r="54" spans="1:9">
      <c r="A54">
        <v>44087634</v>
      </c>
      <c r="B54" s="1" t="s">
        <v>109</v>
      </c>
      <c r="C54" t="s">
        <v>103</v>
      </c>
      <c r="D54" t="s">
        <v>68</v>
      </c>
      <c r="E54" t="s">
        <v>64</v>
      </c>
      <c r="F54" t="s">
        <v>69</v>
      </c>
      <c r="G54" t="s">
        <v>65</v>
      </c>
      <c r="H54" s="4">
        <v>46028</v>
      </c>
      <c r="I54" s="5">
        <v>700</v>
      </c>
    </row>
    <row r="55" spans="1:9">
      <c r="A55">
        <v>44087635</v>
      </c>
      <c r="B55" s="1" t="s">
        <v>110</v>
      </c>
      <c r="C55" t="s">
        <v>103</v>
      </c>
      <c r="D55" t="s">
        <v>68</v>
      </c>
      <c r="E55" t="s">
        <v>64</v>
      </c>
      <c r="F55" t="s">
        <v>69</v>
      </c>
      <c r="G55" t="s">
        <v>65</v>
      </c>
      <c r="H55" s="4">
        <v>46028</v>
      </c>
      <c r="I55" s="5">
        <v>300</v>
      </c>
    </row>
    <row r="56" spans="1:9">
      <c r="A56">
        <v>44087851</v>
      </c>
      <c r="B56" s="1" t="s">
        <v>111</v>
      </c>
      <c r="C56" t="s">
        <v>112</v>
      </c>
      <c r="D56" t="s">
        <v>113</v>
      </c>
      <c r="E56" t="s">
        <v>12</v>
      </c>
      <c r="F56" t="s">
        <v>114</v>
      </c>
      <c r="G56" t="s">
        <v>14</v>
      </c>
      <c r="H56" s="4">
        <v>46042</v>
      </c>
      <c r="I56" s="5">
        <v>240</v>
      </c>
    </row>
    <row r="57" spans="1:9">
      <c r="A57">
        <v>44087724</v>
      </c>
      <c r="B57" s="1" t="s">
        <v>115</v>
      </c>
      <c r="C57" t="s">
        <v>116</v>
      </c>
      <c r="D57" t="s">
        <v>17</v>
      </c>
      <c r="E57" t="s">
        <v>117</v>
      </c>
      <c r="F57" t="s">
        <v>19</v>
      </c>
      <c r="G57" t="s">
        <v>118</v>
      </c>
      <c r="H57" s="4">
        <v>46035</v>
      </c>
      <c r="I57" s="5">
        <v>12351.48</v>
      </c>
    </row>
    <row r="58" spans="1:9">
      <c r="A58">
        <v>44087847</v>
      </c>
      <c r="B58" s="1">
        <v>286951</v>
      </c>
      <c r="C58" t="s">
        <v>119</v>
      </c>
      <c r="D58" t="s">
        <v>120</v>
      </c>
      <c r="E58" t="s">
        <v>121</v>
      </c>
      <c r="F58" s="12" t="s">
        <v>122</v>
      </c>
      <c r="G58" t="s">
        <v>122</v>
      </c>
      <c r="H58" s="4">
        <v>46042</v>
      </c>
      <c r="I58" s="5">
        <v>445</v>
      </c>
    </row>
    <row r="59" spans="1:9">
      <c r="A59">
        <v>44087729</v>
      </c>
      <c r="B59" s="1">
        <v>288528</v>
      </c>
      <c r="C59" t="s">
        <v>119</v>
      </c>
      <c r="D59" t="s">
        <v>120</v>
      </c>
      <c r="E59" t="s">
        <v>121</v>
      </c>
      <c r="F59" s="12" t="s">
        <v>122</v>
      </c>
      <c r="G59" t="s">
        <v>122</v>
      </c>
      <c r="H59" s="4">
        <v>46035</v>
      </c>
      <c r="I59" s="5">
        <v>361</v>
      </c>
    </row>
    <row r="60" spans="1:9">
      <c r="A60">
        <v>44087703</v>
      </c>
      <c r="B60" s="1" t="s">
        <v>123</v>
      </c>
      <c r="C60" t="s">
        <v>124</v>
      </c>
      <c r="D60" t="s">
        <v>22</v>
      </c>
      <c r="E60" t="s">
        <v>23</v>
      </c>
      <c r="F60" t="s">
        <v>24</v>
      </c>
      <c r="G60" t="s">
        <v>25</v>
      </c>
      <c r="H60" s="4">
        <v>46035</v>
      </c>
      <c r="I60" s="5">
        <v>1177.27</v>
      </c>
    </row>
    <row r="61" spans="1:9">
      <c r="A61">
        <v>44087889</v>
      </c>
      <c r="B61" s="1" t="s">
        <v>125</v>
      </c>
      <c r="C61" t="s">
        <v>124</v>
      </c>
      <c r="D61" t="s">
        <v>45</v>
      </c>
      <c r="E61" t="s">
        <v>64</v>
      </c>
      <c r="F61" t="s">
        <v>47</v>
      </c>
      <c r="G61" t="s">
        <v>65</v>
      </c>
      <c r="H61" s="4">
        <v>46042</v>
      </c>
      <c r="I61" s="5">
        <v>444.74</v>
      </c>
    </row>
    <row r="62" spans="1:9">
      <c r="A62">
        <v>44087861</v>
      </c>
      <c r="B62" s="1" t="s">
        <v>126</v>
      </c>
      <c r="C62" t="s">
        <v>124</v>
      </c>
      <c r="D62" t="s">
        <v>45</v>
      </c>
      <c r="E62" t="s">
        <v>64</v>
      </c>
      <c r="F62" t="s">
        <v>47</v>
      </c>
      <c r="G62" t="s">
        <v>65</v>
      </c>
      <c r="H62" s="4">
        <v>46042</v>
      </c>
      <c r="I62" s="5">
        <v>469.78</v>
      </c>
    </row>
    <row r="63" spans="1:9">
      <c r="A63">
        <v>44087819</v>
      </c>
      <c r="B63" s="1">
        <v>1800427</v>
      </c>
      <c r="C63" t="s">
        <v>127</v>
      </c>
      <c r="D63" t="s">
        <v>128</v>
      </c>
      <c r="E63" t="s">
        <v>74</v>
      </c>
      <c r="F63" t="s">
        <v>129</v>
      </c>
      <c r="G63" t="s">
        <v>75</v>
      </c>
      <c r="H63" s="4">
        <v>46049</v>
      </c>
      <c r="I63" s="5">
        <v>6657.74</v>
      </c>
    </row>
    <row r="64" spans="1:9">
      <c r="A64">
        <v>44087820</v>
      </c>
      <c r="B64" s="1">
        <v>1800428</v>
      </c>
      <c r="C64" t="s">
        <v>127</v>
      </c>
      <c r="D64" t="s">
        <v>128</v>
      </c>
      <c r="E64" t="s">
        <v>90</v>
      </c>
      <c r="F64" t="s">
        <v>129</v>
      </c>
      <c r="G64" t="s">
        <v>91</v>
      </c>
      <c r="H64" s="4">
        <v>46049</v>
      </c>
      <c r="I64" s="5">
        <v>1096.53</v>
      </c>
    </row>
    <row r="65" spans="1:9">
      <c r="A65">
        <v>44087821</v>
      </c>
      <c r="B65" s="1">
        <v>1800429</v>
      </c>
      <c r="C65" t="s">
        <v>127</v>
      </c>
      <c r="D65" t="s">
        <v>128</v>
      </c>
      <c r="E65" t="s">
        <v>130</v>
      </c>
      <c r="F65" t="s">
        <v>129</v>
      </c>
      <c r="G65" t="s">
        <v>131</v>
      </c>
      <c r="H65" s="4">
        <v>46042</v>
      </c>
      <c r="I65" s="5">
        <v>590.41999999999996</v>
      </c>
    </row>
    <row r="66" spans="1:9">
      <c r="A66">
        <v>44087823</v>
      </c>
      <c r="B66" s="1">
        <v>1811132</v>
      </c>
      <c r="C66" t="s">
        <v>127</v>
      </c>
      <c r="D66" t="s">
        <v>128</v>
      </c>
      <c r="E66" t="s">
        <v>132</v>
      </c>
      <c r="F66" t="s">
        <v>129</v>
      </c>
      <c r="G66" t="s">
        <v>133</v>
      </c>
      <c r="H66" s="4">
        <v>46042</v>
      </c>
      <c r="I66" s="5">
        <v>113.31</v>
      </c>
    </row>
    <row r="67" spans="1:9">
      <c r="A67">
        <v>44087824</v>
      </c>
      <c r="B67" s="1">
        <v>1811133</v>
      </c>
      <c r="C67" t="s">
        <v>127</v>
      </c>
      <c r="D67" t="s">
        <v>128</v>
      </c>
      <c r="E67" t="s">
        <v>132</v>
      </c>
      <c r="F67" t="s">
        <v>129</v>
      </c>
      <c r="G67" t="s">
        <v>133</v>
      </c>
      <c r="H67" s="4">
        <v>46042</v>
      </c>
      <c r="I67" s="5">
        <v>58.85</v>
      </c>
    </row>
    <row r="68" spans="1:9">
      <c r="A68">
        <v>44087825</v>
      </c>
      <c r="B68" s="1">
        <v>1811135</v>
      </c>
      <c r="C68" t="s">
        <v>127</v>
      </c>
      <c r="D68" t="s">
        <v>128</v>
      </c>
      <c r="E68" t="s">
        <v>132</v>
      </c>
      <c r="F68" t="s">
        <v>129</v>
      </c>
      <c r="G68" t="s">
        <v>133</v>
      </c>
      <c r="H68" s="4">
        <v>46042</v>
      </c>
      <c r="I68" s="5">
        <v>90.44</v>
      </c>
    </row>
    <row r="69" spans="1:9">
      <c r="A69">
        <v>44087826</v>
      </c>
      <c r="B69" s="1">
        <v>1811136</v>
      </c>
      <c r="C69" t="s">
        <v>127</v>
      </c>
      <c r="D69" t="s">
        <v>128</v>
      </c>
      <c r="E69" t="s">
        <v>132</v>
      </c>
      <c r="F69" t="s">
        <v>129</v>
      </c>
      <c r="G69" t="s">
        <v>133</v>
      </c>
      <c r="H69" s="4">
        <v>46042</v>
      </c>
      <c r="I69" s="5">
        <v>45.61</v>
      </c>
    </row>
    <row r="70" spans="1:9">
      <c r="A70">
        <v>44087827</v>
      </c>
      <c r="B70" s="1">
        <v>1811138</v>
      </c>
      <c r="C70" t="s">
        <v>127</v>
      </c>
      <c r="D70" t="s">
        <v>128</v>
      </c>
      <c r="E70" t="s">
        <v>132</v>
      </c>
      <c r="F70" t="s">
        <v>129</v>
      </c>
      <c r="G70" t="s">
        <v>133</v>
      </c>
      <c r="H70" s="4">
        <v>46042</v>
      </c>
      <c r="I70" s="5">
        <v>84.91</v>
      </c>
    </row>
    <row r="71" spans="1:9">
      <c r="A71">
        <v>44087828</v>
      </c>
      <c r="B71" s="1">
        <v>1811143</v>
      </c>
      <c r="C71" t="s">
        <v>127</v>
      </c>
      <c r="D71" t="s">
        <v>128</v>
      </c>
      <c r="E71" t="s">
        <v>134</v>
      </c>
      <c r="F71" t="s">
        <v>129</v>
      </c>
      <c r="G71" t="s">
        <v>135</v>
      </c>
      <c r="H71" s="4">
        <v>46042</v>
      </c>
      <c r="I71" s="5">
        <v>476.43</v>
      </c>
    </row>
    <row r="72" spans="1:9">
      <c r="A72">
        <v>44087829</v>
      </c>
      <c r="B72" s="1">
        <v>1811145</v>
      </c>
      <c r="C72" t="s">
        <v>127</v>
      </c>
      <c r="D72" t="s">
        <v>128</v>
      </c>
      <c r="E72" t="s">
        <v>55</v>
      </c>
      <c r="F72" t="s">
        <v>129</v>
      </c>
      <c r="G72" t="s">
        <v>57</v>
      </c>
      <c r="H72" s="4">
        <v>46042</v>
      </c>
      <c r="I72" s="5">
        <v>100.08</v>
      </c>
    </row>
    <row r="73" spans="1:9">
      <c r="A73">
        <v>44087830</v>
      </c>
      <c r="B73" s="1">
        <v>1811149</v>
      </c>
      <c r="C73" t="s">
        <v>127</v>
      </c>
      <c r="D73" t="s">
        <v>128</v>
      </c>
      <c r="E73" t="s">
        <v>132</v>
      </c>
      <c r="F73" t="s">
        <v>129</v>
      </c>
      <c r="G73" t="s">
        <v>133</v>
      </c>
      <c r="H73" s="4">
        <v>46042</v>
      </c>
      <c r="I73" s="5">
        <v>93.02</v>
      </c>
    </row>
    <row r="74" spans="1:9">
      <c r="A74">
        <v>44087831</v>
      </c>
      <c r="B74" s="1">
        <v>1811150</v>
      </c>
      <c r="C74" t="s">
        <v>127</v>
      </c>
      <c r="D74" t="s">
        <v>128</v>
      </c>
      <c r="E74" t="s">
        <v>55</v>
      </c>
      <c r="F74" t="s">
        <v>129</v>
      </c>
      <c r="G74" t="s">
        <v>57</v>
      </c>
      <c r="H74" s="4">
        <v>46042</v>
      </c>
      <c r="I74" s="5">
        <v>120.25</v>
      </c>
    </row>
    <row r="75" spans="1:9">
      <c r="A75">
        <v>44087832</v>
      </c>
      <c r="B75" s="1">
        <v>1811156</v>
      </c>
      <c r="C75" t="s">
        <v>127</v>
      </c>
      <c r="D75" t="s">
        <v>128</v>
      </c>
      <c r="E75" t="s">
        <v>136</v>
      </c>
      <c r="F75" t="s">
        <v>129</v>
      </c>
      <c r="G75" t="s">
        <v>137</v>
      </c>
      <c r="H75" s="4">
        <v>46049</v>
      </c>
      <c r="I75" s="5">
        <v>264.73</v>
      </c>
    </row>
    <row r="76" spans="1:9">
      <c r="A76">
        <v>44087833</v>
      </c>
      <c r="B76" s="1">
        <v>1811157</v>
      </c>
      <c r="C76" t="s">
        <v>127</v>
      </c>
      <c r="D76" t="s">
        <v>128</v>
      </c>
      <c r="E76" t="s">
        <v>136</v>
      </c>
      <c r="F76" t="s">
        <v>129</v>
      </c>
      <c r="G76" t="s">
        <v>137</v>
      </c>
      <c r="H76" s="4">
        <v>46049</v>
      </c>
      <c r="I76" s="5">
        <v>65.28</v>
      </c>
    </row>
    <row r="77" spans="1:9">
      <c r="A77">
        <v>44087835</v>
      </c>
      <c r="B77" s="1">
        <v>1811165</v>
      </c>
      <c r="C77" t="s">
        <v>127</v>
      </c>
      <c r="D77" t="s">
        <v>128</v>
      </c>
      <c r="E77" t="s">
        <v>130</v>
      </c>
      <c r="F77" t="s">
        <v>129</v>
      </c>
      <c r="G77" t="s">
        <v>131</v>
      </c>
      <c r="H77" s="4">
        <v>46042</v>
      </c>
      <c r="I77" s="5">
        <v>1472.9</v>
      </c>
    </row>
    <row r="78" spans="1:9">
      <c r="A78">
        <v>44087836</v>
      </c>
      <c r="B78" s="1">
        <v>1811166</v>
      </c>
      <c r="C78" t="s">
        <v>127</v>
      </c>
      <c r="D78" t="s">
        <v>128</v>
      </c>
      <c r="E78" t="s">
        <v>132</v>
      </c>
      <c r="F78" t="s">
        <v>129</v>
      </c>
      <c r="G78" t="s">
        <v>133</v>
      </c>
      <c r="H78" s="4">
        <v>46042</v>
      </c>
      <c r="I78" s="5">
        <v>160.91999999999999</v>
      </c>
    </row>
    <row r="79" spans="1:9">
      <c r="A79">
        <v>44087837</v>
      </c>
      <c r="B79" s="1">
        <v>1811167</v>
      </c>
      <c r="C79" t="s">
        <v>127</v>
      </c>
      <c r="D79" t="s">
        <v>128</v>
      </c>
      <c r="E79" t="s">
        <v>132</v>
      </c>
      <c r="F79" t="s">
        <v>129</v>
      </c>
      <c r="G79" t="s">
        <v>133</v>
      </c>
      <c r="H79" s="4">
        <v>46042</v>
      </c>
      <c r="I79" s="5">
        <v>95.1</v>
      </c>
    </row>
    <row r="80" spans="1:9">
      <c r="A80">
        <v>44087838</v>
      </c>
      <c r="B80" s="1">
        <v>1811174</v>
      </c>
      <c r="C80" t="s">
        <v>127</v>
      </c>
      <c r="D80" t="s">
        <v>128</v>
      </c>
      <c r="E80" t="s">
        <v>136</v>
      </c>
      <c r="F80" t="s">
        <v>129</v>
      </c>
      <c r="G80" t="s">
        <v>137</v>
      </c>
      <c r="H80" s="4">
        <v>46049</v>
      </c>
      <c r="I80" s="5">
        <v>159.28</v>
      </c>
    </row>
    <row r="81" spans="1:9">
      <c r="A81">
        <v>44087839</v>
      </c>
      <c r="B81" s="1">
        <v>1811178</v>
      </c>
      <c r="C81" t="s">
        <v>127</v>
      </c>
      <c r="D81" t="s">
        <v>128</v>
      </c>
      <c r="E81" t="s">
        <v>132</v>
      </c>
      <c r="F81" t="s">
        <v>129</v>
      </c>
      <c r="G81" t="s">
        <v>133</v>
      </c>
      <c r="H81" s="4">
        <v>46042</v>
      </c>
      <c r="I81" s="5">
        <v>102.92</v>
      </c>
    </row>
    <row r="82" spans="1:9">
      <c r="A82">
        <v>44087840</v>
      </c>
      <c r="B82" s="1">
        <v>1811198</v>
      </c>
      <c r="C82" t="s">
        <v>127</v>
      </c>
      <c r="D82" t="s">
        <v>128</v>
      </c>
      <c r="E82" t="s">
        <v>134</v>
      </c>
      <c r="F82" t="s">
        <v>129</v>
      </c>
      <c r="G82" t="s">
        <v>135</v>
      </c>
      <c r="H82" s="4">
        <v>46042</v>
      </c>
      <c r="I82" s="5">
        <v>141.55000000000001</v>
      </c>
    </row>
    <row r="83" spans="1:9">
      <c r="A83">
        <v>44087841</v>
      </c>
      <c r="B83" s="1">
        <v>1811216</v>
      </c>
      <c r="C83" t="s">
        <v>127</v>
      </c>
      <c r="D83" t="s">
        <v>128</v>
      </c>
      <c r="E83" t="s">
        <v>130</v>
      </c>
      <c r="F83" t="s">
        <v>129</v>
      </c>
      <c r="G83" t="s">
        <v>131</v>
      </c>
      <c r="H83" s="4">
        <v>46042</v>
      </c>
      <c r="I83" s="5">
        <v>1125.46</v>
      </c>
    </row>
    <row r="84" spans="1:9">
      <c r="A84">
        <v>44087842</v>
      </c>
      <c r="B84" s="1">
        <v>1811219</v>
      </c>
      <c r="C84" t="s">
        <v>127</v>
      </c>
      <c r="D84" t="s">
        <v>128</v>
      </c>
      <c r="E84" t="s">
        <v>130</v>
      </c>
      <c r="F84" t="s">
        <v>129</v>
      </c>
      <c r="G84" t="s">
        <v>131</v>
      </c>
      <c r="H84" s="4">
        <v>46042</v>
      </c>
      <c r="I84" s="5">
        <v>539.41999999999996</v>
      </c>
    </row>
    <row r="85" spans="1:9">
      <c r="A85">
        <v>44087843</v>
      </c>
      <c r="B85" s="1">
        <v>1812059</v>
      </c>
      <c r="C85" t="s">
        <v>127</v>
      </c>
      <c r="D85" t="s">
        <v>128</v>
      </c>
      <c r="E85" t="s">
        <v>71</v>
      </c>
      <c r="F85" t="s">
        <v>129</v>
      </c>
      <c r="G85" t="s">
        <v>72</v>
      </c>
      <c r="H85" s="4">
        <v>46042</v>
      </c>
      <c r="I85" s="5">
        <v>1448.18</v>
      </c>
    </row>
    <row r="86" spans="1:9">
      <c r="A86">
        <v>44087844</v>
      </c>
      <c r="B86" s="1">
        <v>1815516</v>
      </c>
      <c r="C86" t="s">
        <v>127</v>
      </c>
      <c r="D86" t="s">
        <v>128</v>
      </c>
      <c r="E86" t="s">
        <v>132</v>
      </c>
      <c r="F86" t="s">
        <v>129</v>
      </c>
      <c r="G86" t="s">
        <v>133</v>
      </c>
      <c r="H86" s="4">
        <v>46042</v>
      </c>
      <c r="I86" s="5">
        <v>85.8</v>
      </c>
    </row>
    <row r="87" spans="1:9">
      <c r="A87">
        <v>44087845</v>
      </c>
      <c r="B87" s="1">
        <v>1815517</v>
      </c>
      <c r="C87" t="s">
        <v>127</v>
      </c>
      <c r="D87" t="s">
        <v>128</v>
      </c>
      <c r="E87" t="s">
        <v>130</v>
      </c>
      <c r="F87" t="s">
        <v>129</v>
      </c>
      <c r="G87" t="s">
        <v>131</v>
      </c>
      <c r="H87" s="4">
        <v>46042</v>
      </c>
      <c r="I87" s="5">
        <v>410.86</v>
      </c>
    </row>
    <row r="88" spans="1:9">
      <c r="A88">
        <v>44087509</v>
      </c>
      <c r="B88" s="1">
        <v>1843174</v>
      </c>
      <c r="C88" t="s">
        <v>127</v>
      </c>
      <c r="D88" t="s">
        <v>128</v>
      </c>
      <c r="E88" t="s">
        <v>74</v>
      </c>
      <c r="F88" t="s">
        <v>129</v>
      </c>
      <c r="G88" t="s">
        <v>75</v>
      </c>
      <c r="H88" s="4">
        <v>46049</v>
      </c>
      <c r="I88" s="5">
        <v>6750.02</v>
      </c>
    </row>
    <row r="89" spans="1:9">
      <c r="A89">
        <v>44087510</v>
      </c>
      <c r="B89" s="1">
        <v>1843175</v>
      </c>
      <c r="C89" t="s">
        <v>127</v>
      </c>
      <c r="D89" t="s">
        <v>128</v>
      </c>
      <c r="E89" t="s">
        <v>90</v>
      </c>
      <c r="F89" t="s">
        <v>129</v>
      </c>
      <c r="G89" t="s">
        <v>91</v>
      </c>
      <c r="H89" s="4">
        <v>46049</v>
      </c>
      <c r="I89" s="5">
        <v>1195.1400000000001</v>
      </c>
    </row>
    <row r="90" spans="1:9">
      <c r="A90">
        <v>44087519</v>
      </c>
      <c r="B90" s="1">
        <v>1854034</v>
      </c>
      <c r="C90" t="s">
        <v>127</v>
      </c>
      <c r="D90" t="s">
        <v>128</v>
      </c>
      <c r="E90" t="s">
        <v>134</v>
      </c>
      <c r="F90" t="s">
        <v>129</v>
      </c>
      <c r="G90" t="s">
        <v>135</v>
      </c>
      <c r="H90" s="4">
        <v>46042</v>
      </c>
      <c r="I90" s="5">
        <v>456.28</v>
      </c>
    </row>
    <row r="91" spans="1:9">
      <c r="A91">
        <v>44087524</v>
      </c>
      <c r="B91" s="1">
        <v>1854048</v>
      </c>
      <c r="C91" t="s">
        <v>127</v>
      </c>
      <c r="D91" t="s">
        <v>128</v>
      </c>
      <c r="E91" t="s">
        <v>136</v>
      </c>
      <c r="F91" t="s">
        <v>129</v>
      </c>
      <c r="G91" t="s">
        <v>137</v>
      </c>
      <c r="H91" s="4">
        <v>46049</v>
      </c>
      <c r="I91" s="5">
        <v>66.05</v>
      </c>
    </row>
    <row r="92" spans="1:9">
      <c r="A92">
        <v>44087525</v>
      </c>
      <c r="B92" s="1">
        <v>1854050</v>
      </c>
      <c r="C92" t="s">
        <v>127</v>
      </c>
      <c r="D92" t="s">
        <v>128</v>
      </c>
      <c r="E92" t="s">
        <v>138</v>
      </c>
      <c r="F92" t="s">
        <v>129</v>
      </c>
      <c r="G92" t="s">
        <v>139</v>
      </c>
      <c r="H92" s="4">
        <v>46049</v>
      </c>
      <c r="I92" s="5">
        <v>83.25</v>
      </c>
    </row>
    <row r="93" spans="1:9">
      <c r="A93">
        <v>44087532</v>
      </c>
      <c r="B93" s="1">
        <v>1854090</v>
      </c>
      <c r="C93" t="s">
        <v>127</v>
      </c>
      <c r="D93" t="s">
        <v>128</v>
      </c>
      <c r="E93" t="s">
        <v>134</v>
      </c>
      <c r="F93" t="s">
        <v>129</v>
      </c>
      <c r="G93" t="s">
        <v>135</v>
      </c>
      <c r="H93" s="4">
        <v>46042</v>
      </c>
      <c r="I93" s="5">
        <v>131.47999999999999</v>
      </c>
    </row>
    <row r="94" spans="1:9">
      <c r="A94">
        <v>44087654</v>
      </c>
      <c r="B94" s="1" t="s">
        <v>140</v>
      </c>
      <c r="C94" t="s">
        <v>141</v>
      </c>
      <c r="D94" t="s">
        <v>11</v>
      </c>
      <c r="E94" t="s">
        <v>12</v>
      </c>
      <c r="F94" t="s">
        <v>13</v>
      </c>
      <c r="G94" t="s">
        <v>14</v>
      </c>
      <c r="H94" s="4">
        <v>46035</v>
      </c>
      <c r="I94" s="5">
        <v>4455</v>
      </c>
    </row>
    <row r="95" spans="1:9">
      <c r="A95">
        <v>44087743</v>
      </c>
      <c r="B95" s="1">
        <v>2608800006773</v>
      </c>
      <c r="C95" t="s">
        <v>142</v>
      </c>
      <c r="D95" t="s">
        <v>143</v>
      </c>
      <c r="E95" t="s">
        <v>144</v>
      </c>
      <c r="F95" t="s">
        <v>145</v>
      </c>
      <c r="G95" t="s">
        <v>146</v>
      </c>
      <c r="H95" s="4">
        <v>46035</v>
      </c>
      <c r="I95" s="5">
        <v>1509.47</v>
      </c>
    </row>
    <row r="96" spans="1:9">
      <c r="A96">
        <v>44087744</v>
      </c>
      <c r="B96" s="1">
        <v>2608800006777</v>
      </c>
      <c r="C96" t="s">
        <v>142</v>
      </c>
      <c r="D96" t="s">
        <v>143</v>
      </c>
      <c r="E96" t="s">
        <v>144</v>
      </c>
      <c r="F96" t="s">
        <v>145</v>
      </c>
      <c r="G96" t="s">
        <v>146</v>
      </c>
      <c r="H96" s="4">
        <v>46035</v>
      </c>
      <c r="I96" s="5">
        <v>1209.4100000000001</v>
      </c>
    </row>
    <row r="97" spans="1:9">
      <c r="A97">
        <v>44087583</v>
      </c>
      <c r="B97" s="1">
        <v>401973</v>
      </c>
      <c r="C97" t="s">
        <v>147</v>
      </c>
      <c r="D97" t="s">
        <v>148</v>
      </c>
      <c r="E97" t="s">
        <v>149</v>
      </c>
      <c r="F97" t="s">
        <v>150</v>
      </c>
      <c r="G97" t="s">
        <v>151</v>
      </c>
      <c r="H97" s="4">
        <v>46028</v>
      </c>
      <c r="I97" s="5">
        <v>2280</v>
      </c>
    </row>
    <row r="98" spans="1:9">
      <c r="A98">
        <v>44087582</v>
      </c>
      <c r="B98" s="1">
        <v>401974</v>
      </c>
      <c r="C98" t="s">
        <v>147</v>
      </c>
      <c r="D98" t="s">
        <v>148</v>
      </c>
      <c r="E98" t="s">
        <v>81</v>
      </c>
      <c r="F98" t="s">
        <v>150</v>
      </c>
      <c r="G98" t="s">
        <v>82</v>
      </c>
      <c r="H98" s="4">
        <v>46028</v>
      </c>
      <c r="I98" s="5">
        <v>2325</v>
      </c>
    </row>
    <row r="99" spans="1:9">
      <c r="A99">
        <v>44087652</v>
      </c>
      <c r="B99" s="1">
        <v>403515</v>
      </c>
      <c r="C99" t="s">
        <v>147</v>
      </c>
      <c r="D99" t="s">
        <v>148</v>
      </c>
      <c r="E99" t="s">
        <v>81</v>
      </c>
      <c r="F99" t="s">
        <v>150</v>
      </c>
      <c r="G99" t="s">
        <v>82</v>
      </c>
      <c r="H99" s="4">
        <v>46035</v>
      </c>
      <c r="I99" s="5">
        <v>2263</v>
      </c>
    </row>
    <row r="100" spans="1:9">
      <c r="A100">
        <v>44087760</v>
      </c>
      <c r="B100" s="1">
        <v>404191</v>
      </c>
      <c r="C100" t="s">
        <v>147</v>
      </c>
      <c r="D100" t="s">
        <v>148</v>
      </c>
      <c r="E100" t="s">
        <v>81</v>
      </c>
      <c r="F100" t="s">
        <v>150</v>
      </c>
      <c r="G100" t="s">
        <v>82</v>
      </c>
      <c r="H100" s="4">
        <v>46035</v>
      </c>
      <c r="I100" s="5">
        <v>1116</v>
      </c>
    </row>
    <row r="101" spans="1:9">
      <c r="A101">
        <v>44087761</v>
      </c>
      <c r="B101" s="1">
        <v>404192</v>
      </c>
      <c r="C101" t="s">
        <v>147</v>
      </c>
      <c r="D101" t="s">
        <v>148</v>
      </c>
      <c r="E101" t="s">
        <v>81</v>
      </c>
      <c r="F101" t="s">
        <v>150</v>
      </c>
      <c r="G101" t="s">
        <v>82</v>
      </c>
      <c r="H101" s="4">
        <v>46035</v>
      </c>
      <c r="I101" s="5">
        <v>465</v>
      </c>
    </row>
    <row r="102" spans="1:9">
      <c r="A102">
        <v>44087899</v>
      </c>
      <c r="B102" s="1">
        <v>405116</v>
      </c>
      <c r="C102" t="s">
        <v>147</v>
      </c>
      <c r="D102" t="s">
        <v>148</v>
      </c>
      <c r="E102" t="s">
        <v>81</v>
      </c>
      <c r="F102" t="s">
        <v>150</v>
      </c>
      <c r="G102" t="s">
        <v>82</v>
      </c>
      <c r="H102" s="4">
        <v>46049</v>
      </c>
      <c r="I102" s="5">
        <v>2325</v>
      </c>
    </row>
    <row r="103" spans="1:9">
      <c r="A103">
        <v>44085081</v>
      </c>
      <c r="B103" s="1">
        <v>10007317953</v>
      </c>
      <c r="C103" t="s">
        <v>152</v>
      </c>
      <c r="D103" t="s">
        <v>153</v>
      </c>
      <c r="E103" t="s">
        <v>74</v>
      </c>
      <c r="F103" t="s">
        <v>154</v>
      </c>
      <c r="G103" t="s">
        <v>75</v>
      </c>
      <c r="H103" s="4">
        <v>46028</v>
      </c>
      <c r="I103" s="5">
        <v>607.25</v>
      </c>
    </row>
    <row r="104" spans="1:9">
      <c r="A104">
        <v>44087421</v>
      </c>
      <c r="B104" s="1">
        <v>10007737435</v>
      </c>
      <c r="C104" t="s">
        <v>152</v>
      </c>
      <c r="D104" t="s">
        <v>153</v>
      </c>
      <c r="E104" t="s">
        <v>132</v>
      </c>
      <c r="F104" t="s">
        <v>154</v>
      </c>
      <c r="G104" t="s">
        <v>133</v>
      </c>
      <c r="H104" s="4">
        <v>46028</v>
      </c>
      <c r="I104" s="5">
        <v>101</v>
      </c>
    </row>
    <row r="105" spans="1:9">
      <c r="A105">
        <v>44087222</v>
      </c>
      <c r="B105" s="1">
        <v>10008340553</v>
      </c>
      <c r="C105" t="s">
        <v>152</v>
      </c>
      <c r="D105" t="s">
        <v>153</v>
      </c>
      <c r="E105" t="s">
        <v>132</v>
      </c>
      <c r="F105" t="s">
        <v>154</v>
      </c>
      <c r="G105" t="s">
        <v>133</v>
      </c>
      <c r="H105" s="4">
        <v>46028</v>
      </c>
      <c r="I105" s="5">
        <v>101</v>
      </c>
    </row>
    <row r="106" spans="1:9">
      <c r="A106">
        <v>44087382</v>
      </c>
      <c r="B106" s="1">
        <v>10008520336</v>
      </c>
      <c r="C106" t="s">
        <v>152</v>
      </c>
      <c r="D106" t="s">
        <v>153</v>
      </c>
      <c r="E106" t="s">
        <v>132</v>
      </c>
      <c r="F106" t="s">
        <v>154</v>
      </c>
      <c r="G106" t="s">
        <v>133</v>
      </c>
      <c r="H106" s="4">
        <v>46028</v>
      </c>
      <c r="I106" s="5">
        <v>54.88</v>
      </c>
    </row>
    <row r="107" spans="1:9">
      <c r="A107">
        <v>44087378</v>
      </c>
      <c r="B107" s="1">
        <v>10008522839</v>
      </c>
      <c r="C107" t="s">
        <v>152</v>
      </c>
      <c r="D107" t="s">
        <v>153</v>
      </c>
      <c r="E107" t="s">
        <v>132</v>
      </c>
      <c r="F107" t="s">
        <v>154</v>
      </c>
      <c r="G107" t="s">
        <v>133</v>
      </c>
      <c r="H107" s="4">
        <v>46028</v>
      </c>
      <c r="I107" s="5">
        <v>50.67</v>
      </c>
    </row>
    <row r="108" spans="1:9">
      <c r="A108">
        <v>44087381</v>
      </c>
      <c r="B108" s="1">
        <v>10008529979</v>
      </c>
      <c r="C108" t="s">
        <v>152</v>
      </c>
      <c r="D108" t="s">
        <v>153</v>
      </c>
      <c r="E108" t="s">
        <v>132</v>
      </c>
      <c r="F108" t="s">
        <v>154</v>
      </c>
      <c r="G108" t="s">
        <v>133</v>
      </c>
      <c r="H108" s="4">
        <v>46028</v>
      </c>
      <c r="I108" s="5">
        <v>155.99</v>
      </c>
    </row>
    <row r="109" spans="1:9">
      <c r="A109">
        <v>44087380</v>
      </c>
      <c r="B109" s="1">
        <v>10008535866</v>
      </c>
      <c r="C109" t="s">
        <v>152</v>
      </c>
      <c r="D109" t="s">
        <v>153</v>
      </c>
      <c r="E109" t="s">
        <v>132</v>
      </c>
      <c r="F109" t="s">
        <v>154</v>
      </c>
      <c r="G109" t="s">
        <v>133</v>
      </c>
      <c r="H109" s="4">
        <v>46028</v>
      </c>
      <c r="I109" s="5">
        <v>84.91</v>
      </c>
    </row>
    <row r="110" spans="1:9">
      <c r="A110">
        <v>44087379</v>
      </c>
      <c r="B110" s="1">
        <v>10008546378</v>
      </c>
      <c r="C110" t="s">
        <v>152</v>
      </c>
      <c r="D110" t="s">
        <v>153</v>
      </c>
      <c r="E110" t="s">
        <v>132</v>
      </c>
      <c r="F110" t="s">
        <v>154</v>
      </c>
      <c r="G110" t="s">
        <v>133</v>
      </c>
      <c r="H110" s="4">
        <v>46028</v>
      </c>
      <c r="I110" s="5">
        <v>335.6</v>
      </c>
    </row>
    <row r="111" spans="1:9">
      <c r="A111">
        <v>44087385</v>
      </c>
      <c r="B111" s="1">
        <v>10008552959</v>
      </c>
      <c r="C111" t="s">
        <v>152</v>
      </c>
      <c r="D111" t="s">
        <v>153</v>
      </c>
      <c r="E111" t="s">
        <v>90</v>
      </c>
      <c r="F111" t="s">
        <v>154</v>
      </c>
      <c r="G111" t="s">
        <v>91</v>
      </c>
      <c r="H111" s="4">
        <v>46028</v>
      </c>
      <c r="I111" s="5">
        <v>105.47</v>
      </c>
    </row>
    <row r="112" spans="1:9">
      <c r="A112">
        <v>44087383</v>
      </c>
      <c r="B112" s="1">
        <v>10008556230</v>
      </c>
      <c r="C112" t="s">
        <v>152</v>
      </c>
      <c r="D112" t="s">
        <v>153</v>
      </c>
      <c r="E112" t="s">
        <v>74</v>
      </c>
      <c r="F112" t="s">
        <v>154</v>
      </c>
      <c r="G112" t="s">
        <v>75</v>
      </c>
      <c r="H112" s="4">
        <v>46028</v>
      </c>
      <c r="I112" s="5">
        <v>790.47</v>
      </c>
    </row>
    <row r="113" spans="1:9">
      <c r="A113">
        <v>44087384</v>
      </c>
      <c r="B113" s="1">
        <v>10008556395</v>
      </c>
      <c r="C113" t="s">
        <v>152</v>
      </c>
      <c r="D113" t="s">
        <v>153</v>
      </c>
      <c r="E113" t="s">
        <v>132</v>
      </c>
      <c r="F113" t="s">
        <v>154</v>
      </c>
      <c r="G113" t="s">
        <v>133</v>
      </c>
      <c r="H113" s="4">
        <v>46028</v>
      </c>
      <c r="I113" s="5">
        <v>45.92</v>
      </c>
    </row>
    <row r="114" spans="1:9">
      <c r="A114">
        <v>44087404</v>
      </c>
      <c r="B114" s="1">
        <v>10008561185</v>
      </c>
      <c r="C114" t="s">
        <v>152</v>
      </c>
      <c r="D114" t="s">
        <v>153</v>
      </c>
      <c r="E114" t="s">
        <v>132</v>
      </c>
      <c r="F114" t="s">
        <v>154</v>
      </c>
      <c r="G114" t="s">
        <v>133</v>
      </c>
      <c r="H114" s="4">
        <v>46028</v>
      </c>
      <c r="I114" s="5">
        <v>25.49</v>
      </c>
    </row>
    <row r="115" spans="1:9">
      <c r="A115">
        <v>44087403</v>
      </c>
      <c r="B115" s="1">
        <v>10008576567</v>
      </c>
      <c r="C115" t="s">
        <v>152</v>
      </c>
      <c r="D115" t="s">
        <v>153</v>
      </c>
      <c r="E115" t="s">
        <v>132</v>
      </c>
      <c r="F115" t="s">
        <v>154</v>
      </c>
      <c r="G115" t="s">
        <v>133</v>
      </c>
      <c r="H115" s="4">
        <v>46028</v>
      </c>
      <c r="I115" s="5">
        <v>29.62</v>
      </c>
    </row>
    <row r="116" spans="1:9">
      <c r="A116">
        <v>44087791</v>
      </c>
      <c r="B116" s="1">
        <v>10008765082</v>
      </c>
      <c r="C116" t="s">
        <v>152</v>
      </c>
      <c r="D116" t="s">
        <v>153</v>
      </c>
      <c r="E116" t="s">
        <v>132</v>
      </c>
      <c r="F116" t="s">
        <v>154</v>
      </c>
      <c r="G116" t="s">
        <v>133</v>
      </c>
      <c r="H116" s="4">
        <v>46035</v>
      </c>
      <c r="I116" s="5">
        <v>26.34</v>
      </c>
    </row>
    <row r="117" spans="1:9">
      <c r="A117">
        <v>44087790</v>
      </c>
      <c r="B117" s="1">
        <v>10008789649</v>
      </c>
      <c r="C117" t="s">
        <v>152</v>
      </c>
      <c r="D117" t="s">
        <v>153</v>
      </c>
      <c r="E117" t="s">
        <v>132</v>
      </c>
      <c r="F117" t="s">
        <v>154</v>
      </c>
      <c r="G117" t="s">
        <v>133</v>
      </c>
      <c r="H117" s="4">
        <v>46035</v>
      </c>
      <c r="I117" s="5">
        <v>97.9</v>
      </c>
    </row>
    <row r="118" spans="1:9">
      <c r="A118">
        <v>44087789</v>
      </c>
      <c r="B118" s="1">
        <v>10008792020</v>
      </c>
      <c r="C118" t="s">
        <v>152</v>
      </c>
      <c r="D118" t="s">
        <v>153</v>
      </c>
      <c r="E118" t="s">
        <v>132</v>
      </c>
      <c r="F118" t="s">
        <v>154</v>
      </c>
      <c r="G118" t="s">
        <v>133</v>
      </c>
      <c r="H118" s="4">
        <v>46035</v>
      </c>
      <c r="I118" s="5">
        <v>97.54</v>
      </c>
    </row>
    <row r="119" spans="1:9">
      <c r="A119">
        <v>44087788</v>
      </c>
      <c r="B119" s="1">
        <v>10008806502</v>
      </c>
      <c r="C119" t="s">
        <v>152</v>
      </c>
      <c r="D119" t="s">
        <v>153</v>
      </c>
      <c r="E119" t="s">
        <v>132</v>
      </c>
      <c r="F119" t="s">
        <v>154</v>
      </c>
      <c r="G119" t="s">
        <v>133</v>
      </c>
      <c r="H119" s="4">
        <v>46035</v>
      </c>
      <c r="I119" s="5">
        <v>339.89</v>
      </c>
    </row>
    <row r="120" spans="1:9">
      <c r="A120">
        <v>44087792</v>
      </c>
      <c r="B120" s="1">
        <v>10008813400</v>
      </c>
      <c r="C120" t="s">
        <v>152</v>
      </c>
      <c r="D120" t="s">
        <v>153</v>
      </c>
      <c r="E120" t="s">
        <v>90</v>
      </c>
      <c r="F120" t="s">
        <v>154</v>
      </c>
      <c r="G120" t="s">
        <v>91</v>
      </c>
      <c r="H120" s="4">
        <v>46049</v>
      </c>
      <c r="I120" s="5">
        <v>110.53</v>
      </c>
    </row>
    <row r="121" spans="1:9">
      <c r="A121">
        <v>44087738</v>
      </c>
      <c r="B121" s="1">
        <v>10008814512</v>
      </c>
      <c r="C121" t="s">
        <v>152</v>
      </c>
      <c r="D121" t="s">
        <v>153</v>
      </c>
      <c r="E121" t="s">
        <v>74</v>
      </c>
      <c r="F121" t="s">
        <v>154</v>
      </c>
      <c r="G121" t="s">
        <v>75</v>
      </c>
      <c r="H121" s="4">
        <v>46049</v>
      </c>
      <c r="I121" s="5">
        <v>725.38</v>
      </c>
    </row>
    <row r="122" spans="1:9">
      <c r="A122">
        <v>44087795</v>
      </c>
      <c r="B122" s="1">
        <v>10008821905</v>
      </c>
      <c r="C122" t="s">
        <v>152</v>
      </c>
      <c r="D122" t="s">
        <v>153</v>
      </c>
      <c r="E122" t="s">
        <v>132</v>
      </c>
      <c r="F122" t="s">
        <v>154</v>
      </c>
      <c r="G122" t="s">
        <v>133</v>
      </c>
      <c r="H122" s="4">
        <v>46035</v>
      </c>
      <c r="I122" s="5">
        <v>56.01</v>
      </c>
    </row>
    <row r="123" spans="1:9">
      <c r="A123">
        <v>44087800</v>
      </c>
      <c r="B123" s="1">
        <v>10008823338</v>
      </c>
      <c r="C123" t="s">
        <v>152</v>
      </c>
      <c r="D123" t="s">
        <v>153</v>
      </c>
      <c r="E123" t="s">
        <v>132</v>
      </c>
      <c r="F123" t="s">
        <v>154</v>
      </c>
      <c r="G123" t="s">
        <v>133</v>
      </c>
      <c r="H123" s="4">
        <v>46035</v>
      </c>
      <c r="I123" s="5">
        <v>39.58</v>
      </c>
    </row>
    <row r="124" spans="1:9">
      <c r="A124">
        <v>44087793</v>
      </c>
      <c r="B124" s="1">
        <v>10008823942</v>
      </c>
      <c r="C124" t="s">
        <v>152</v>
      </c>
      <c r="D124" t="s">
        <v>153</v>
      </c>
      <c r="E124" t="s">
        <v>132</v>
      </c>
      <c r="F124" t="s">
        <v>154</v>
      </c>
      <c r="G124" t="s">
        <v>133</v>
      </c>
      <c r="H124" s="4">
        <v>46035</v>
      </c>
      <c r="I124" s="5">
        <v>60.22</v>
      </c>
    </row>
    <row r="125" spans="1:9">
      <c r="A125">
        <v>44087794</v>
      </c>
      <c r="B125" s="1">
        <v>10008835901</v>
      </c>
      <c r="C125" t="s">
        <v>152</v>
      </c>
      <c r="D125" t="s">
        <v>153</v>
      </c>
      <c r="E125" t="s">
        <v>132</v>
      </c>
      <c r="F125" t="s">
        <v>154</v>
      </c>
      <c r="G125" t="s">
        <v>133</v>
      </c>
      <c r="H125" s="4">
        <v>46035</v>
      </c>
      <c r="I125" s="5">
        <v>21.77</v>
      </c>
    </row>
    <row r="126" spans="1:9">
      <c r="A126">
        <v>44087798</v>
      </c>
      <c r="B126" s="1">
        <v>10008844768</v>
      </c>
      <c r="C126" t="s">
        <v>152</v>
      </c>
      <c r="D126" t="s">
        <v>153</v>
      </c>
      <c r="E126" t="s">
        <v>132</v>
      </c>
      <c r="F126" t="s">
        <v>154</v>
      </c>
      <c r="G126" t="s">
        <v>133</v>
      </c>
      <c r="H126" s="4">
        <v>46035</v>
      </c>
      <c r="I126" s="5">
        <v>170.76</v>
      </c>
    </row>
    <row r="127" spans="1:9">
      <c r="A127">
        <v>44084739</v>
      </c>
      <c r="B127" s="1" t="s">
        <v>155</v>
      </c>
      <c r="C127" t="s">
        <v>152</v>
      </c>
      <c r="D127" t="s">
        <v>153</v>
      </c>
      <c r="E127" t="s">
        <v>74</v>
      </c>
      <c r="F127" t="s">
        <v>154</v>
      </c>
      <c r="G127" t="s">
        <v>75</v>
      </c>
      <c r="H127" s="4">
        <v>46028</v>
      </c>
      <c r="I127" s="5">
        <v>120</v>
      </c>
    </row>
    <row r="128" spans="1:9">
      <c r="A128">
        <v>44087809</v>
      </c>
      <c r="B128" s="1">
        <v>148531</v>
      </c>
      <c r="C128" t="s">
        <v>156</v>
      </c>
      <c r="D128" t="s">
        <v>157</v>
      </c>
      <c r="E128" t="s">
        <v>158</v>
      </c>
      <c r="F128" t="s">
        <v>159</v>
      </c>
      <c r="G128" t="s">
        <v>160</v>
      </c>
      <c r="H128" s="4">
        <v>46042</v>
      </c>
      <c r="I128" s="5">
        <v>418</v>
      </c>
    </row>
    <row r="129" spans="1:9">
      <c r="A129">
        <v>44087680</v>
      </c>
      <c r="B129" s="1">
        <v>20029282</v>
      </c>
      <c r="C129" t="s">
        <v>161</v>
      </c>
      <c r="D129" t="s">
        <v>162</v>
      </c>
      <c r="E129" t="s">
        <v>163</v>
      </c>
      <c r="F129" t="s">
        <v>164</v>
      </c>
      <c r="G129" t="s">
        <v>165</v>
      </c>
      <c r="H129" s="4">
        <v>46035</v>
      </c>
      <c r="I129" s="5">
        <v>16471.2</v>
      </c>
    </row>
    <row r="130" spans="1:9">
      <c r="A130">
        <v>44087875</v>
      </c>
      <c r="B130" s="1">
        <v>7196</v>
      </c>
      <c r="C130" t="s">
        <v>166</v>
      </c>
      <c r="D130" t="s">
        <v>167</v>
      </c>
      <c r="E130" t="s">
        <v>168</v>
      </c>
      <c r="F130" t="s">
        <v>169</v>
      </c>
      <c r="G130" t="s">
        <v>170</v>
      </c>
      <c r="H130" s="4">
        <v>46042</v>
      </c>
      <c r="I130" s="5">
        <v>65325</v>
      </c>
    </row>
    <row r="131" spans="1:9">
      <c r="A131">
        <v>44087719</v>
      </c>
      <c r="B131" s="1" t="s">
        <v>171</v>
      </c>
      <c r="C131" t="s">
        <v>172</v>
      </c>
      <c r="D131" t="s">
        <v>39</v>
      </c>
      <c r="E131" t="s">
        <v>130</v>
      </c>
      <c r="F131" t="s">
        <v>41</v>
      </c>
      <c r="G131" t="s">
        <v>131</v>
      </c>
      <c r="H131" s="4">
        <v>46035</v>
      </c>
      <c r="I131" s="5">
        <v>303.3</v>
      </c>
    </row>
    <row r="132" spans="1:9">
      <c r="A132">
        <v>44087720</v>
      </c>
      <c r="B132" s="1" t="s">
        <v>173</v>
      </c>
      <c r="C132" t="s">
        <v>172</v>
      </c>
      <c r="D132" t="s">
        <v>39</v>
      </c>
      <c r="E132" t="s">
        <v>130</v>
      </c>
      <c r="F132" t="s">
        <v>41</v>
      </c>
      <c r="G132" t="s">
        <v>131</v>
      </c>
      <c r="H132" s="4">
        <v>46035</v>
      </c>
      <c r="I132" s="5">
        <v>137.4</v>
      </c>
    </row>
    <row r="133" spans="1:9">
      <c r="A133">
        <v>44087721</v>
      </c>
      <c r="B133" s="1" t="s">
        <v>174</v>
      </c>
      <c r="C133" t="s">
        <v>172</v>
      </c>
      <c r="D133" t="s">
        <v>39</v>
      </c>
      <c r="E133" t="s">
        <v>130</v>
      </c>
      <c r="F133" t="s">
        <v>41</v>
      </c>
      <c r="G133" t="s">
        <v>131</v>
      </c>
      <c r="H133" s="4">
        <v>46035</v>
      </c>
      <c r="I133" s="5">
        <v>50.4</v>
      </c>
    </row>
    <row r="134" spans="1:9">
      <c r="A134">
        <v>44087722</v>
      </c>
      <c r="B134" s="1" t="s">
        <v>175</v>
      </c>
      <c r="C134" t="s">
        <v>172</v>
      </c>
      <c r="D134" t="s">
        <v>39</v>
      </c>
      <c r="E134" t="s">
        <v>130</v>
      </c>
      <c r="F134" t="s">
        <v>41</v>
      </c>
      <c r="G134" t="s">
        <v>131</v>
      </c>
      <c r="H134" s="4">
        <v>46035</v>
      </c>
      <c r="I134" s="5">
        <v>138.88999999999999</v>
      </c>
    </row>
    <row r="135" spans="1:9">
      <c r="A135">
        <v>44087775</v>
      </c>
      <c r="B135" s="1" t="s">
        <v>176</v>
      </c>
      <c r="C135" t="s">
        <v>172</v>
      </c>
      <c r="D135" t="s">
        <v>39</v>
      </c>
      <c r="E135" t="s">
        <v>130</v>
      </c>
      <c r="F135" t="s">
        <v>41</v>
      </c>
      <c r="G135" t="s">
        <v>131</v>
      </c>
      <c r="H135" s="4">
        <v>46035</v>
      </c>
      <c r="I135" s="5">
        <v>24.5</v>
      </c>
    </row>
    <row r="136" spans="1:9">
      <c r="A136">
        <v>44087776</v>
      </c>
      <c r="B136" s="1" t="s">
        <v>177</v>
      </c>
      <c r="C136" t="s">
        <v>172</v>
      </c>
      <c r="D136" t="s">
        <v>39</v>
      </c>
      <c r="E136" t="s">
        <v>130</v>
      </c>
      <c r="F136" t="s">
        <v>41</v>
      </c>
      <c r="G136" t="s">
        <v>131</v>
      </c>
      <c r="H136" s="4">
        <v>46035</v>
      </c>
      <c r="I136" s="5">
        <v>282.94</v>
      </c>
    </row>
    <row r="137" spans="1:9">
      <c r="A137">
        <v>44087693</v>
      </c>
      <c r="B137" s="1">
        <v>295676</v>
      </c>
      <c r="C137" t="s">
        <v>178</v>
      </c>
      <c r="D137" t="s">
        <v>179</v>
      </c>
      <c r="E137" t="s">
        <v>74</v>
      </c>
      <c r="F137" t="s">
        <v>180</v>
      </c>
      <c r="G137" t="s">
        <v>75</v>
      </c>
      <c r="H137" s="4">
        <v>46035</v>
      </c>
      <c r="I137" s="5">
        <v>73</v>
      </c>
    </row>
    <row r="138" spans="1:9">
      <c r="A138">
        <v>44087766</v>
      </c>
      <c r="B138" s="1">
        <v>295860</v>
      </c>
      <c r="C138" t="s">
        <v>178</v>
      </c>
      <c r="D138" t="s">
        <v>179</v>
      </c>
      <c r="E138" t="s">
        <v>74</v>
      </c>
      <c r="F138" t="s">
        <v>180</v>
      </c>
      <c r="G138" t="s">
        <v>75</v>
      </c>
      <c r="H138" s="4">
        <v>46035</v>
      </c>
      <c r="I138" s="5">
        <v>860</v>
      </c>
    </row>
    <row r="139" spans="1:9">
      <c r="A139">
        <v>44087894</v>
      </c>
      <c r="B139" s="1">
        <v>296407</v>
      </c>
      <c r="C139" t="s">
        <v>178</v>
      </c>
      <c r="D139" t="s">
        <v>179</v>
      </c>
      <c r="E139" t="s">
        <v>90</v>
      </c>
      <c r="F139" t="s">
        <v>180</v>
      </c>
      <c r="G139" t="s">
        <v>91</v>
      </c>
      <c r="H139" s="4">
        <v>46049</v>
      </c>
      <c r="I139" s="5">
        <v>136.47</v>
      </c>
    </row>
    <row r="140" spans="1:9">
      <c r="A140">
        <v>44087892</v>
      </c>
      <c r="B140" s="1" t="s">
        <v>181</v>
      </c>
      <c r="C140" t="s">
        <v>182</v>
      </c>
      <c r="D140" t="s">
        <v>39</v>
      </c>
      <c r="E140" t="s">
        <v>34</v>
      </c>
      <c r="F140" t="s">
        <v>41</v>
      </c>
      <c r="G140" t="s">
        <v>36</v>
      </c>
      <c r="H140" s="4">
        <v>46042</v>
      </c>
      <c r="I140" s="5">
        <v>8039.46</v>
      </c>
    </row>
    <row r="141" spans="1:9">
      <c r="A141">
        <v>44087669</v>
      </c>
      <c r="B141" s="1" t="s">
        <v>183</v>
      </c>
      <c r="C141" t="s">
        <v>184</v>
      </c>
      <c r="D141" t="s">
        <v>185</v>
      </c>
      <c r="E141" t="s">
        <v>144</v>
      </c>
      <c r="F141" t="s">
        <v>186</v>
      </c>
      <c r="G141" t="s">
        <v>146</v>
      </c>
      <c r="H141" s="4">
        <v>46035</v>
      </c>
      <c r="I141" s="5">
        <v>955.69</v>
      </c>
    </row>
    <row r="142" spans="1:9">
      <c r="A142">
        <v>44087930</v>
      </c>
      <c r="B142" s="1" t="s">
        <v>187</v>
      </c>
      <c r="C142" t="s">
        <v>184</v>
      </c>
      <c r="D142" t="s">
        <v>188</v>
      </c>
      <c r="E142" t="s">
        <v>144</v>
      </c>
      <c r="F142" t="s">
        <v>189</v>
      </c>
      <c r="G142" t="s">
        <v>146</v>
      </c>
      <c r="H142" s="4">
        <v>46049</v>
      </c>
      <c r="I142" s="5">
        <v>15.71</v>
      </c>
    </row>
    <row r="143" spans="1:9">
      <c r="A143">
        <v>44087931</v>
      </c>
      <c r="B143" s="1" t="s">
        <v>190</v>
      </c>
      <c r="C143" t="s">
        <v>184</v>
      </c>
      <c r="D143" t="s">
        <v>188</v>
      </c>
      <c r="E143" t="s">
        <v>144</v>
      </c>
      <c r="F143" t="s">
        <v>189</v>
      </c>
      <c r="G143" t="s">
        <v>146</v>
      </c>
      <c r="H143" s="4">
        <v>46049</v>
      </c>
      <c r="I143" s="5">
        <v>20.95</v>
      </c>
    </row>
    <row r="144" spans="1:9">
      <c r="A144">
        <v>44087932</v>
      </c>
      <c r="B144" s="1" t="s">
        <v>191</v>
      </c>
      <c r="C144" t="s">
        <v>184</v>
      </c>
      <c r="D144" t="s">
        <v>188</v>
      </c>
      <c r="E144" t="s">
        <v>144</v>
      </c>
      <c r="F144" t="s">
        <v>189</v>
      </c>
      <c r="G144" t="s">
        <v>146</v>
      </c>
      <c r="H144" s="4">
        <v>46049</v>
      </c>
      <c r="I144" s="5">
        <v>15.71</v>
      </c>
    </row>
    <row r="145" spans="1:9">
      <c r="A145">
        <v>44087933</v>
      </c>
      <c r="B145" s="1" t="s">
        <v>192</v>
      </c>
      <c r="C145" t="s">
        <v>184</v>
      </c>
      <c r="D145" t="s">
        <v>188</v>
      </c>
      <c r="E145" t="s">
        <v>144</v>
      </c>
      <c r="F145" t="s">
        <v>189</v>
      </c>
      <c r="G145" t="s">
        <v>146</v>
      </c>
      <c r="H145" s="4">
        <v>46049</v>
      </c>
      <c r="I145" s="5">
        <v>20.95</v>
      </c>
    </row>
    <row r="146" spans="1:9">
      <c r="A146">
        <v>44087934</v>
      </c>
      <c r="B146" s="1" t="s">
        <v>193</v>
      </c>
      <c r="C146" t="s">
        <v>184</v>
      </c>
      <c r="D146" t="s">
        <v>188</v>
      </c>
      <c r="E146" t="s">
        <v>144</v>
      </c>
      <c r="F146" t="s">
        <v>189</v>
      </c>
      <c r="G146" t="s">
        <v>146</v>
      </c>
      <c r="H146" s="4">
        <v>46049</v>
      </c>
      <c r="I146" s="5">
        <v>15.71</v>
      </c>
    </row>
    <row r="147" spans="1:9">
      <c r="A147">
        <v>44087935</v>
      </c>
      <c r="B147" s="1" t="s">
        <v>194</v>
      </c>
      <c r="C147" t="s">
        <v>184</v>
      </c>
      <c r="D147" t="s">
        <v>188</v>
      </c>
      <c r="E147" t="s">
        <v>144</v>
      </c>
      <c r="F147" t="s">
        <v>189</v>
      </c>
      <c r="G147" t="s">
        <v>146</v>
      </c>
      <c r="H147" s="4">
        <v>46049</v>
      </c>
      <c r="I147" s="5">
        <v>15.71</v>
      </c>
    </row>
    <row r="148" spans="1:9">
      <c r="A148">
        <v>44087868</v>
      </c>
      <c r="B148" s="1" t="s">
        <v>195</v>
      </c>
      <c r="C148" t="s">
        <v>196</v>
      </c>
      <c r="D148" t="s">
        <v>68</v>
      </c>
      <c r="E148" t="s">
        <v>64</v>
      </c>
      <c r="F148" t="s">
        <v>69</v>
      </c>
      <c r="G148" t="s">
        <v>65</v>
      </c>
      <c r="H148" s="4">
        <v>46042</v>
      </c>
      <c r="I148" s="5">
        <v>2790</v>
      </c>
    </row>
    <row r="149" spans="1:9">
      <c r="A149">
        <v>44087944</v>
      </c>
      <c r="B149" s="1" t="s">
        <v>197</v>
      </c>
      <c r="C149" t="s">
        <v>198</v>
      </c>
      <c r="D149" t="s">
        <v>199</v>
      </c>
      <c r="E149" t="s">
        <v>200</v>
      </c>
      <c r="F149" t="s">
        <v>201</v>
      </c>
      <c r="G149" t="s">
        <v>202</v>
      </c>
      <c r="H149" s="4">
        <v>46049</v>
      </c>
      <c r="I149" s="5">
        <v>2.6</v>
      </c>
    </row>
    <row r="150" spans="1:9">
      <c r="A150">
        <v>44087945</v>
      </c>
      <c r="B150" s="1" t="s">
        <v>203</v>
      </c>
      <c r="C150" t="s">
        <v>198</v>
      </c>
      <c r="D150" t="s">
        <v>199</v>
      </c>
      <c r="E150" t="s">
        <v>200</v>
      </c>
      <c r="F150" t="s">
        <v>201</v>
      </c>
      <c r="G150" t="s">
        <v>202</v>
      </c>
      <c r="H150" s="4">
        <v>46049</v>
      </c>
      <c r="I150" s="5">
        <v>2.6</v>
      </c>
    </row>
    <row r="151" spans="1:9">
      <c r="A151">
        <v>44087672</v>
      </c>
      <c r="B151" s="1" t="s">
        <v>204</v>
      </c>
      <c r="C151" t="s">
        <v>205</v>
      </c>
      <c r="D151" t="s">
        <v>148</v>
      </c>
      <c r="E151" t="s">
        <v>206</v>
      </c>
      <c r="F151" t="s">
        <v>150</v>
      </c>
      <c r="G151" t="s">
        <v>207</v>
      </c>
      <c r="H151" s="4">
        <v>46028</v>
      </c>
      <c r="I151" s="5">
        <v>2577.6</v>
      </c>
    </row>
    <row r="152" spans="1:9">
      <c r="A152">
        <v>44087651</v>
      </c>
      <c r="B152" s="1">
        <v>152848</v>
      </c>
      <c r="C152" t="s">
        <v>208</v>
      </c>
      <c r="D152" t="s">
        <v>68</v>
      </c>
      <c r="E152" t="s">
        <v>64</v>
      </c>
      <c r="F152" t="s">
        <v>69</v>
      </c>
      <c r="G152" t="s">
        <v>65</v>
      </c>
      <c r="H152" s="4">
        <v>46028</v>
      </c>
      <c r="I152" s="5">
        <v>420</v>
      </c>
    </row>
    <row r="153" spans="1:9">
      <c r="A153">
        <v>44087694</v>
      </c>
      <c r="B153" s="1">
        <v>153075</v>
      </c>
      <c r="C153" t="s">
        <v>208</v>
      </c>
      <c r="D153" t="s">
        <v>68</v>
      </c>
      <c r="E153" t="s">
        <v>64</v>
      </c>
      <c r="F153" t="s">
        <v>69</v>
      </c>
      <c r="G153" t="s">
        <v>65</v>
      </c>
      <c r="H153" s="4">
        <v>46035</v>
      </c>
      <c r="I153" s="5">
        <v>420</v>
      </c>
    </row>
    <row r="154" spans="1:9">
      <c r="A154">
        <v>44087811</v>
      </c>
      <c r="B154" s="1">
        <v>153300</v>
      </c>
      <c r="C154" t="s">
        <v>208</v>
      </c>
      <c r="D154" t="s">
        <v>68</v>
      </c>
      <c r="E154" t="s">
        <v>64</v>
      </c>
      <c r="F154" t="s">
        <v>69</v>
      </c>
      <c r="G154" t="s">
        <v>65</v>
      </c>
      <c r="H154" s="4">
        <v>46042</v>
      </c>
      <c r="I154" s="5">
        <v>420</v>
      </c>
    </row>
    <row r="155" spans="1:9">
      <c r="A155">
        <v>44087884</v>
      </c>
      <c r="B155" s="1">
        <v>153529</v>
      </c>
      <c r="C155" t="s">
        <v>208</v>
      </c>
      <c r="D155" t="s">
        <v>68</v>
      </c>
      <c r="E155" t="s">
        <v>64</v>
      </c>
      <c r="F155" t="s">
        <v>69</v>
      </c>
      <c r="G155" t="s">
        <v>65</v>
      </c>
      <c r="H155" s="4">
        <v>46042</v>
      </c>
      <c r="I155" s="5">
        <v>420</v>
      </c>
    </row>
    <row r="156" spans="1:9">
      <c r="A156">
        <v>44087978</v>
      </c>
      <c r="B156" s="1">
        <v>153758</v>
      </c>
      <c r="C156" t="s">
        <v>208</v>
      </c>
      <c r="D156" t="s">
        <v>68</v>
      </c>
      <c r="E156" t="s">
        <v>64</v>
      </c>
      <c r="F156" t="s">
        <v>69</v>
      </c>
      <c r="G156" t="s">
        <v>65</v>
      </c>
      <c r="H156" s="4">
        <v>46049</v>
      </c>
      <c r="I156" s="5">
        <v>420</v>
      </c>
    </row>
    <row r="157" spans="1:9">
      <c r="A157">
        <v>44087597</v>
      </c>
      <c r="B157" s="1" t="s">
        <v>209</v>
      </c>
      <c r="C157" t="s">
        <v>210</v>
      </c>
      <c r="D157" t="s">
        <v>54</v>
      </c>
      <c r="E157" t="s">
        <v>144</v>
      </c>
      <c r="F157" s="12" t="s">
        <v>78</v>
      </c>
      <c r="G157" t="s">
        <v>146</v>
      </c>
      <c r="H157" s="4">
        <v>46035</v>
      </c>
      <c r="I157" s="5">
        <v>9962.7099999999991</v>
      </c>
    </row>
    <row r="158" spans="1:9">
      <c r="A158">
        <v>44087913</v>
      </c>
      <c r="B158" s="1" t="s">
        <v>211</v>
      </c>
      <c r="C158" t="s">
        <v>210</v>
      </c>
      <c r="D158" t="s">
        <v>54</v>
      </c>
      <c r="E158" t="s">
        <v>144</v>
      </c>
      <c r="F158" s="12" t="s">
        <v>78</v>
      </c>
      <c r="G158" t="s">
        <v>146</v>
      </c>
      <c r="H158" s="4">
        <v>46049</v>
      </c>
      <c r="I158" s="5">
        <v>3223.64</v>
      </c>
    </row>
    <row r="159" spans="1:9">
      <c r="A159">
        <v>44087735</v>
      </c>
      <c r="B159" s="1" t="s">
        <v>212</v>
      </c>
      <c r="C159" t="s">
        <v>213</v>
      </c>
      <c r="D159" t="s">
        <v>54</v>
      </c>
      <c r="E159" t="s">
        <v>130</v>
      </c>
      <c r="F159" t="s">
        <v>78</v>
      </c>
      <c r="G159" t="s">
        <v>131</v>
      </c>
      <c r="H159" s="4">
        <v>46035</v>
      </c>
      <c r="I159" s="5">
        <f>57.07+6.8+13.99</f>
        <v>77.86</v>
      </c>
    </row>
    <row r="160" spans="1:9">
      <c r="A160">
        <v>44087611</v>
      </c>
      <c r="B160" s="1">
        <v>1108070</v>
      </c>
      <c r="C160" t="s">
        <v>214</v>
      </c>
      <c r="D160" t="s">
        <v>215</v>
      </c>
      <c r="E160" t="s">
        <v>74</v>
      </c>
      <c r="F160" t="s">
        <v>216</v>
      </c>
      <c r="G160" t="s">
        <v>75</v>
      </c>
      <c r="H160" s="4">
        <v>46028</v>
      </c>
      <c r="I160" s="5">
        <v>34.28</v>
      </c>
    </row>
    <row r="161" spans="1:9">
      <c r="A161">
        <v>44087856</v>
      </c>
      <c r="B161" s="1">
        <v>1172442</v>
      </c>
      <c r="C161" t="s">
        <v>214</v>
      </c>
      <c r="D161" t="s">
        <v>215</v>
      </c>
      <c r="E161" t="s">
        <v>74</v>
      </c>
      <c r="F161" t="s">
        <v>216</v>
      </c>
      <c r="G161" t="s">
        <v>75</v>
      </c>
      <c r="H161" s="4">
        <v>46042</v>
      </c>
      <c r="I161" s="5">
        <v>62.85</v>
      </c>
    </row>
    <row r="162" spans="1:9">
      <c r="A162">
        <v>44087929</v>
      </c>
      <c r="B162" s="1">
        <v>1195402</v>
      </c>
      <c r="C162" t="s">
        <v>214</v>
      </c>
      <c r="D162" t="s">
        <v>215</v>
      </c>
      <c r="E162" t="s">
        <v>74</v>
      </c>
      <c r="F162" t="s">
        <v>216</v>
      </c>
      <c r="G162" t="s">
        <v>75</v>
      </c>
      <c r="H162" s="4">
        <v>46049</v>
      </c>
      <c r="I162" s="5">
        <v>62.85</v>
      </c>
    </row>
    <row r="163" spans="1:9">
      <c r="A163">
        <v>44087714</v>
      </c>
      <c r="B163" s="1" t="s">
        <v>217</v>
      </c>
      <c r="C163" t="s">
        <v>218</v>
      </c>
      <c r="D163" t="s">
        <v>219</v>
      </c>
      <c r="E163" t="s">
        <v>130</v>
      </c>
      <c r="F163" t="s">
        <v>220</v>
      </c>
      <c r="G163" t="s">
        <v>131</v>
      </c>
      <c r="H163" s="4">
        <v>46035</v>
      </c>
      <c r="I163" s="5">
        <v>6455.5</v>
      </c>
    </row>
    <row r="164" spans="1:9">
      <c r="A164">
        <v>44087905</v>
      </c>
      <c r="B164" s="1" t="s">
        <v>221</v>
      </c>
      <c r="C164" t="s">
        <v>222</v>
      </c>
      <c r="D164" t="s">
        <v>223</v>
      </c>
      <c r="E164" t="s">
        <v>74</v>
      </c>
      <c r="F164" t="s">
        <v>224</v>
      </c>
      <c r="G164" t="s">
        <v>75</v>
      </c>
      <c r="H164" s="4">
        <v>46042</v>
      </c>
      <c r="I164" s="5">
        <v>80.819999999999993</v>
      </c>
    </row>
    <row r="165" spans="1:9">
      <c r="A165">
        <v>44087906</v>
      </c>
      <c r="B165" s="1" t="s">
        <v>225</v>
      </c>
      <c r="C165" t="s">
        <v>222</v>
      </c>
      <c r="D165" t="s">
        <v>226</v>
      </c>
      <c r="E165" t="s">
        <v>227</v>
      </c>
      <c r="F165" t="s">
        <v>228</v>
      </c>
      <c r="G165" t="s">
        <v>229</v>
      </c>
      <c r="H165" s="4">
        <v>46042</v>
      </c>
      <c r="I165" s="5">
        <v>153.49</v>
      </c>
    </row>
    <row r="166" spans="1:9">
      <c r="A166">
        <v>44087907</v>
      </c>
      <c r="B166" s="1" t="s">
        <v>230</v>
      </c>
      <c r="C166" t="s">
        <v>222</v>
      </c>
      <c r="D166" t="s">
        <v>39</v>
      </c>
      <c r="E166" t="s">
        <v>90</v>
      </c>
      <c r="F166" t="s">
        <v>41</v>
      </c>
      <c r="G166" t="s">
        <v>91</v>
      </c>
      <c r="H166" s="4">
        <v>46049</v>
      </c>
      <c r="I166" s="5">
        <v>45.05</v>
      </c>
    </row>
    <row r="167" spans="1:9">
      <c r="A167">
        <v>44087736</v>
      </c>
      <c r="B167" s="1" t="s">
        <v>231</v>
      </c>
      <c r="C167" t="s">
        <v>232</v>
      </c>
      <c r="D167" t="s">
        <v>233</v>
      </c>
      <c r="E167" t="s">
        <v>71</v>
      </c>
      <c r="F167" t="s">
        <v>234</v>
      </c>
      <c r="G167" t="s">
        <v>72</v>
      </c>
      <c r="H167" s="4">
        <v>46035</v>
      </c>
      <c r="I167" s="5">
        <v>366.12</v>
      </c>
    </row>
    <row r="168" spans="1:9">
      <c r="A168">
        <v>44087737</v>
      </c>
      <c r="B168" s="1" t="s">
        <v>235</v>
      </c>
      <c r="C168" t="s">
        <v>232</v>
      </c>
      <c r="D168" t="s">
        <v>233</v>
      </c>
      <c r="E168" t="s">
        <v>55</v>
      </c>
      <c r="F168" t="s">
        <v>234</v>
      </c>
      <c r="G168" t="s">
        <v>57</v>
      </c>
      <c r="H168" s="4">
        <v>46035</v>
      </c>
      <c r="I168" s="5">
        <v>109.99</v>
      </c>
    </row>
    <row r="169" spans="1:9">
      <c r="A169">
        <v>44087697</v>
      </c>
      <c r="B169" s="1" t="s">
        <v>236</v>
      </c>
      <c r="C169" t="s">
        <v>237</v>
      </c>
      <c r="D169" t="s">
        <v>233</v>
      </c>
      <c r="E169" t="s">
        <v>132</v>
      </c>
      <c r="F169" t="s">
        <v>234</v>
      </c>
      <c r="G169" t="s">
        <v>133</v>
      </c>
      <c r="H169" s="4">
        <v>46035</v>
      </c>
      <c r="I169" s="5">
        <v>18750</v>
      </c>
    </row>
    <row r="170" spans="1:9">
      <c r="A170">
        <v>44087773</v>
      </c>
      <c r="B170" s="1">
        <v>291225</v>
      </c>
      <c r="C170" s="12" t="s">
        <v>238</v>
      </c>
      <c r="D170" t="s">
        <v>233</v>
      </c>
      <c r="E170" t="s">
        <v>71</v>
      </c>
      <c r="F170" t="s">
        <v>234</v>
      </c>
      <c r="G170" t="s">
        <v>72</v>
      </c>
      <c r="H170" s="4">
        <v>46035</v>
      </c>
      <c r="I170" s="5">
        <v>270</v>
      </c>
    </row>
    <row r="171" spans="1:9">
      <c r="A171">
        <v>44087903</v>
      </c>
      <c r="B171" s="1">
        <v>7403142180</v>
      </c>
      <c r="C171" t="s">
        <v>239</v>
      </c>
      <c r="D171" t="s">
        <v>54</v>
      </c>
      <c r="E171" t="s">
        <v>240</v>
      </c>
      <c r="F171" t="s">
        <v>56</v>
      </c>
      <c r="G171" t="s">
        <v>241</v>
      </c>
      <c r="H171" s="4">
        <v>46049</v>
      </c>
      <c r="I171" s="5">
        <v>290.14</v>
      </c>
    </row>
    <row r="172" spans="1:9">
      <c r="A172">
        <v>44087659</v>
      </c>
      <c r="B172" s="1">
        <v>7403146240</v>
      </c>
      <c r="C172" t="s">
        <v>239</v>
      </c>
      <c r="D172" t="s">
        <v>242</v>
      </c>
      <c r="E172" t="s">
        <v>243</v>
      </c>
      <c r="F172" t="s">
        <v>244</v>
      </c>
      <c r="G172" t="s">
        <v>245</v>
      </c>
      <c r="H172" s="4">
        <v>46035</v>
      </c>
      <c r="I172" s="5">
        <v>28926</v>
      </c>
    </row>
    <row r="173" spans="1:9">
      <c r="A173">
        <v>44087762</v>
      </c>
      <c r="B173" s="1">
        <v>7403148105</v>
      </c>
      <c r="C173" t="s">
        <v>239</v>
      </c>
      <c r="D173" t="s">
        <v>54</v>
      </c>
      <c r="E173" t="s">
        <v>144</v>
      </c>
      <c r="F173" s="12" t="s">
        <v>78</v>
      </c>
      <c r="G173" t="s">
        <v>146</v>
      </c>
      <c r="H173" s="4">
        <v>46035</v>
      </c>
      <c r="I173" s="5">
        <v>137.4</v>
      </c>
    </row>
    <row r="174" spans="1:9">
      <c r="A174">
        <v>44087763</v>
      </c>
      <c r="B174" s="1">
        <v>7403148106</v>
      </c>
      <c r="C174" t="s">
        <v>239</v>
      </c>
      <c r="D174" t="s">
        <v>54</v>
      </c>
      <c r="E174" t="s">
        <v>144</v>
      </c>
      <c r="F174" s="12" t="s">
        <v>78</v>
      </c>
      <c r="G174" t="s">
        <v>146</v>
      </c>
      <c r="H174" s="4">
        <v>46035</v>
      </c>
      <c r="I174" s="5">
        <v>438.75</v>
      </c>
    </row>
    <row r="175" spans="1:9">
      <c r="A175">
        <v>44087893</v>
      </c>
      <c r="B175" s="1">
        <v>757856</v>
      </c>
      <c r="C175" t="s">
        <v>246</v>
      </c>
      <c r="D175" t="s">
        <v>54</v>
      </c>
      <c r="E175" t="s">
        <v>144</v>
      </c>
      <c r="F175" s="12" t="s">
        <v>78</v>
      </c>
      <c r="G175" t="s">
        <v>146</v>
      </c>
      <c r="H175" s="4">
        <v>46049</v>
      </c>
      <c r="I175" s="5">
        <f>1380+8.95</f>
        <v>1388.95</v>
      </c>
    </row>
    <row r="176" spans="1:9">
      <c r="A176">
        <v>44087603</v>
      </c>
      <c r="B176" s="1">
        <v>50070214</v>
      </c>
      <c r="C176" t="s">
        <v>247</v>
      </c>
      <c r="D176" t="s">
        <v>248</v>
      </c>
      <c r="E176" t="s">
        <v>74</v>
      </c>
      <c r="F176" t="s">
        <v>249</v>
      </c>
      <c r="G176" t="s">
        <v>75</v>
      </c>
      <c r="H176" s="4">
        <v>46028</v>
      </c>
      <c r="I176" s="5">
        <v>945</v>
      </c>
    </row>
    <row r="177" spans="1:9">
      <c r="A177">
        <v>44087619</v>
      </c>
      <c r="B177" s="1" t="s">
        <v>250</v>
      </c>
      <c r="C177" t="s">
        <v>251</v>
      </c>
      <c r="D177" t="s">
        <v>223</v>
      </c>
      <c r="E177" t="s">
        <v>252</v>
      </c>
      <c r="F177" t="s">
        <v>224</v>
      </c>
      <c r="G177" t="s">
        <v>253</v>
      </c>
      <c r="H177" s="4">
        <v>46049</v>
      </c>
      <c r="I177" s="5">
        <v>966.48</v>
      </c>
    </row>
    <row r="178" spans="1:9">
      <c r="A178">
        <v>44087888</v>
      </c>
      <c r="B178" s="1" t="s">
        <v>254</v>
      </c>
      <c r="C178" t="s">
        <v>251</v>
      </c>
      <c r="D178" t="s">
        <v>223</v>
      </c>
      <c r="E178" t="s">
        <v>252</v>
      </c>
      <c r="F178" t="s">
        <v>224</v>
      </c>
      <c r="G178" t="s">
        <v>253</v>
      </c>
      <c r="H178" s="4">
        <v>46049</v>
      </c>
      <c r="I178" s="5">
        <v>4220.5</v>
      </c>
    </row>
    <row r="179" spans="1:9">
      <c r="A179">
        <v>44087815</v>
      </c>
      <c r="B179" s="1" t="s">
        <v>255</v>
      </c>
      <c r="C179" t="s">
        <v>256</v>
      </c>
      <c r="D179" t="s">
        <v>54</v>
      </c>
      <c r="E179" t="s">
        <v>240</v>
      </c>
      <c r="F179" t="s">
        <v>56</v>
      </c>
      <c r="G179" t="s">
        <v>241</v>
      </c>
      <c r="H179" s="4">
        <v>46035</v>
      </c>
      <c r="I179" s="5">
        <v>14.83</v>
      </c>
    </row>
    <row r="180" spans="1:9">
      <c r="A180">
        <v>44087664</v>
      </c>
      <c r="B180" s="1" t="s">
        <v>257</v>
      </c>
      <c r="C180" t="s">
        <v>258</v>
      </c>
      <c r="D180" t="s">
        <v>259</v>
      </c>
      <c r="E180" t="s">
        <v>200</v>
      </c>
      <c r="F180" t="s">
        <v>260</v>
      </c>
      <c r="G180" t="s">
        <v>202</v>
      </c>
      <c r="H180" s="4">
        <v>46028</v>
      </c>
      <c r="I180" s="5">
        <v>63</v>
      </c>
    </row>
    <row r="181" spans="1:9">
      <c r="A181">
        <v>44087774</v>
      </c>
      <c r="B181" s="1" t="s">
        <v>261</v>
      </c>
      <c r="C181" t="s">
        <v>262</v>
      </c>
      <c r="D181" t="s">
        <v>263</v>
      </c>
      <c r="E181" t="s">
        <v>264</v>
      </c>
      <c r="F181" t="s">
        <v>265</v>
      </c>
      <c r="G181" t="s">
        <v>266</v>
      </c>
      <c r="H181" s="4">
        <v>46035</v>
      </c>
      <c r="I181" s="5">
        <v>270</v>
      </c>
    </row>
    <row r="182" spans="1:9">
      <c r="A182">
        <v>44087600</v>
      </c>
      <c r="B182" s="1" t="s">
        <v>267</v>
      </c>
      <c r="C182" t="s">
        <v>268</v>
      </c>
      <c r="D182" t="s">
        <v>17</v>
      </c>
      <c r="E182" t="s">
        <v>269</v>
      </c>
      <c r="F182" t="s">
        <v>19</v>
      </c>
      <c r="G182" t="s">
        <v>270</v>
      </c>
      <c r="H182" s="4">
        <v>46028</v>
      </c>
      <c r="I182" s="5">
        <v>2000</v>
      </c>
    </row>
    <row r="183" spans="1:9">
      <c r="A183">
        <v>44087712</v>
      </c>
      <c r="B183" s="1">
        <v>8715</v>
      </c>
      <c r="C183" t="s">
        <v>271</v>
      </c>
      <c r="D183" t="s">
        <v>272</v>
      </c>
      <c r="E183" t="s">
        <v>273</v>
      </c>
      <c r="F183" t="s">
        <v>274</v>
      </c>
      <c r="G183" t="s">
        <v>275</v>
      </c>
      <c r="H183" s="4">
        <v>46035</v>
      </c>
      <c r="I183" s="5">
        <v>1175</v>
      </c>
    </row>
    <row r="184" spans="1:9">
      <c r="A184">
        <v>44087622</v>
      </c>
      <c r="B184" s="1">
        <v>62822</v>
      </c>
      <c r="C184" t="s">
        <v>276</v>
      </c>
      <c r="D184" t="s">
        <v>277</v>
      </c>
      <c r="E184" t="s">
        <v>81</v>
      </c>
      <c r="F184" t="s">
        <v>278</v>
      </c>
      <c r="G184" t="s">
        <v>82</v>
      </c>
      <c r="H184" s="4">
        <v>46035</v>
      </c>
      <c r="I184" s="5">
        <v>48</v>
      </c>
    </row>
    <row r="185" spans="1:9">
      <c r="A185">
        <v>44087623</v>
      </c>
      <c r="B185" s="1">
        <v>62825</v>
      </c>
      <c r="C185" t="s">
        <v>276</v>
      </c>
      <c r="D185" t="s">
        <v>277</v>
      </c>
      <c r="E185" t="s">
        <v>81</v>
      </c>
      <c r="F185" t="s">
        <v>278</v>
      </c>
      <c r="G185" t="s">
        <v>82</v>
      </c>
      <c r="H185" s="4">
        <v>46035</v>
      </c>
      <c r="I185" s="5">
        <v>96</v>
      </c>
    </row>
    <row r="186" spans="1:9">
      <c r="A186">
        <v>44087636</v>
      </c>
      <c r="B186" s="1">
        <v>62835</v>
      </c>
      <c r="C186" t="s">
        <v>276</v>
      </c>
      <c r="D186" t="s">
        <v>277</v>
      </c>
      <c r="E186" t="s">
        <v>81</v>
      </c>
      <c r="F186" t="s">
        <v>278</v>
      </c>
      <c r="G186" t="s">
        <v>82</v>
      </c>
      <c r="H186" s="4">
        <v>46035</v>
      </c>
      <c r="I186" s="5">
        <v>48</v>
      </c>
    </row>
    <row r="187" spans="1:9">
      <c r="A187">
        <v>44087615</v>
      </c>
      <c r="B187" s="1">
        <v>14571036</v>
      </c>
      <c r="C187" t="s">
        <v>279</v>
      </c>
      <c r="D187" t="s">
        <v>17</v>
      </c>
      <c r="E187" t="s">
        <v>280</v>
      </c>
      <c r="F187" t="s">
        <v>19</v>
      </c>
      <c r="G187" t="s">
        <v>281</v>
      </c>
      <c r="H187" s="4">
        <v>46049</v>
      </c>
      <c r="I187" s="5">
        <v>12644</v>
      </c>
    </row>
    <row r="188" spans="1:9">
      <c r="A188">
        <v>44087947</v>
      </c>
      <c r="B188" s="1">
        <v>14673086</v>
      </c>
      <c r="C188" t="s">
        <v>279</v>
      </c>
      <c r="D188" t="s">
        <v>17</v>
      </c>
      <c r="E188" t="s">
        <v>64</v>
      </c>
      <c r="F188" t="s">
        <v>19</v>
      </c>
      <c r="G188" t="s">
        <v>65</v>
      </c>
      <c r="H188" s="4">
        <v>46049</v>
      </c>
      <c r="I188" s="5">
        <v>329.95</v>
      </c>
    </row>
    <row r="189" spans="1:9">
      <c r="A189">
        <v>44087750</v>
      </c>
      <c r="B189" s="1">
        <v>1800856722</v>
      </c>
      <c r="C189" t="s">
        <v>282</v>
      </c>
      <c r="D189" t="s">
        <v>283</v>
      </c>
      <c r="E189" t="s">
        <v>284</v>
      </c>
      <c r="F189" t="s">
        <v>285</v>
      </c>
      <c r="G189" t="s">
        <v>286</v>
      </c>
      <c r="H189" s="4">
        <v>46035</v>
      </c>
      <c r="I189" s="5">
        <v>2840</v>
      </c>
    </row>
    <row r="190" spans="1:9">
      <c r="A190">
        <v>44087741</v>
      </c>
      <c r="B190" s="1">
        <v>1800861658</v>
      </c>
      <c r="C190" t="s">
        <v>282</v>
      </c>
      <c r="D190" t="s">
        <v>17</v>
      </c>
      <c r="E190" t="s">
        <v>287</v>
      </c>
      <c r="F190" t="s">
        <v>19</v>
      </c>
      <c r="G190" t="s">
        <v>288</v>
      </c>
      <c r="H190" s="4">
        <v>46035</v>
      </c>
      <c r="I190" s="5">
        <v>1561</v>
      </c>
    </row>
    <row r="191" spans="1:9">
      <c r="A191">
        <v>44087974</v>
      </c>
      <c r="B191" s="1">
        <v>1800866322</v>
      </c>
      <c r="C191" t="s">
        <v>282</v>
      </c>
      <c r="D191" t="s">
        <v>283</v>
      </c>
      <c r="E191" t="s">
        <v>284</v>
      </c>
      <c r="F191" t="s">
        <v>285</v>
      </c>
      <c r="G191" t="s">
        <v>286</v>
      </c>
      <c r="H191" s="4">
        <v>46049</v>
      </c>
      <c r="I191" s="5">
        <v>8435.02</v>
      </c>
    </row>
    <row r="192" spans="1:9">
      <c r="A192">
        <v>44087660</v>
      </c>
      <c r="B192" s="1">
        <v>800015297</v>
      </c>
      <c r="C192" t="s">
        <v>289</v>
      </c>
      <c r="D192" t="s">
        <v>290</v>
      </c>
      <c r="E192" t="s">
        <v>291</v>
      </c>
      <c r="F192" t="s">
        <v>292</v>
      </c>
      <c r="G192" t="s">
        <v>292</v>
      </c>
      <c r="H192" s="4">
        <v>46049</v>
      </c>
      <c r="I192" s="5">
        <v>27846</v>
      </c>
    </row>
    <row r="193" spans="1:9">
      <c r="A193">
        <v>44087507</v>
      </c>
      <c r="B193" s="1" t="s">
        <v>293</v>
      </c>
      <c r="C193" t="s">
        <v>294</v>
      </c>
      <c r="D193" t="s">
        <v>295</v>
      </c>
      <c r="E193" t="s">
        <v>291</v>
      </c>
      <c r="F193" t="s">
        <v>296</v>
      </c>
      <c r="G193" t="s">
        <v>292</v>
      </c>
      <c r="H193" s="4">
        <v>46028</v>
      </c>
      <c r="I193" s="5">
        <v>91583.33</v>
      </c>
    </row>
    <row r="194" spans="1:9">
      <c r="A194">
        <v>44087927</v>
      </c>
      <c r="B194" s="1" t="s">
        <v>297</v>
      </c>
      <c r="C194" t="s">
        <v>298</v>
      </c>
      <c r="D194" t="s">
        <v>299</v>
      </c>
      <c r="E194" t="s">
        <v>264</v>
      </c>
      <c r="F194" t="s">
        <v>300</v>
      </c>
      <c r="G194" t="s">
        <v>266</v>
      </c>
      <c r="H194" s="4">
        <v>46049</v>
      </c>
      <c r="I194" s="5">
        <v>2700</v>
      </c>
    </row>
    <row r="195" spans="1:9">
      <c r="A195">
        <v>44087748</v>
      </c>
      <c r="B195" s="1">
        <v>805868</v>
      </c>
      <c r="C195" t="s">
        <v>301</v>
      </c>
      <c r="D195" t="s">
        <v>302</v>
      </c>
      <c r="E195" t="s">
        <v>134</v>
      </c>
      <c r="F195" t="s">
        <v>303</v>
      </c>
      <c r="G195" t="s">
        <v>135</v>
      </c>
      <c r="H195" s="4">
        <v>46042</v>
      </c>
      <c r="I195" s="5">
        <v>1611.62</v>
      </c>
    </row>
    <row r="196" spans="1:9">
      <c r="A196">
        <v>44087749</v>
      </c>
      <c r="B196" s="1" t="s">
        <v>304</v>
      </c>
      <c r="C196" t="s">
        <v>305</v>
      </c>
      <c r="D196" t="s">
        <v>39</v>
      </c>
      <c r="E196" t="s">
        <v>74</v>
      </c>
      <c r="F196" t="s">
        <v>41</v>
      </c>
      <c r="G196" t="s">
        <v>75</v>
      </c>
      <c r="H196" s="4">
        <v>46035</v>
      </c>
      <c r="I196" s="5">
        <v>597.99</v>
      </c>
    </row>
    <row r="197" spans="1:9">
      <c r="A197">
        <v>44087699</v>
      </c>
      <c r="B197" s="1" t="s">
        <v>306</v>
      </c>
      <c r="C197" t="s">
        <v>307</v>
      </c>
      <c r="D197" t="s">
        <v>308</v>
      </c>
      <c r="E197" t="s">
        <v>138</v>
      </c>
      <c r="F197" t="s">
        <v>309</v>
      </c>
      <c r="G197" t="s">
        <v>139</v>
      </c>
      <c r="H197" s="4">
        <v>46035</v>
      </c>
      <c r="I197" s="5">
        <v>175</v>
      </c>
    </row>
    <row r="198" spans="1:9">
      <c r="A198">
        <v>44087691</v>
      </c>
      <c r="B198" s="1">
        <v>29466</v>
      </c>
      <c r="C198" t="s">
        <v>310</v>
      </c>
      <c r="D198" t="s">
        <v>188</v>
      </c>
      <c r="E198" t="s">
        <v>311</v>
      </c>
      <c r="F198" t="s">
        <v>189</v>
      </c>
      <c r="G198" t="s">
        <v>312</v>
      </c>
      <c r="H198" s="4">
        <v>46035</v>
      </c>
      <c r="I198" s="5">
        <v>20400</v>
      </c>
    </row>
    <row r="199" spans="1:9">
      <c r="A199">
        <v>44087569</v>
      </c>
      <c r="B199" s="1" t="s">
        <v>313</v>
      </c>
      <c r="C199" t="s">
        <v>314</v>
      </c>
      <c r="D199" t="s">
        <v>96</v>
      </c>
      <c r="E199" t="s">
        <v>315</v>
      </c>
      <c r="F199" t="s">
        <v>97</v>
      </c>
      <c r="G199" t="s">
        <v>316</v>
      </c>
      <c r="H199" s="4">
        <v>46028</v>
      </c>
      <c r="I199" s="5">
        <v>420</v>
      </c>
    </row>
    <row r="200" spans="1:9">
      <c r="A200" s="12">
        <v>44087638</v>
      </c>
      <c r="B200" s="13">
        <v>25500</v>
      </c>
      <c r="C200" s="12" t="s">
        <v>317</v>
      </c>
      <c r="D200" s="12" t="s">
        <v>215</v>
      </c>
      <c r="E200" s="12" t="s">
        <v>74</v>
      </c>
      <c r="F200" s="12" t="s">
        <v>216</v>
      </c>
      <c r="G200" t="s">
        <v>75</v>
      </c>
      <c r="H200" s="4">
        <v>46028</v>
      </c>
      <c r="I200" s="5">
        <v>514.09</v>
      </c>
    </row>
    <row r="201" spans="1:9">
      <c r="A201" s="12">
        <v>44087638</v>
      </c>
      <c r="B201" s="13">
        <v>25500</v>
      </c>
      <c r="C201" s="12" t="s">
        <v>317</v>
      </c>
      <c r="D201" s="12" t="s">
        <v>318</v>
      </c>
      <c r="E201" s="12" t="s">
        <v>74</v>
      </c>
      <c r="F201" s="12" t="s">
        <v>319</v>
      </c>
      <c r="G201" t="s">
        <v>75</v>
      </c>
      <c r="H201" s="4">
        <v>46028</v>
      </c>
      <c r="I201" s="5">
        <v>594.47</v>
      </c>
    </row>
    <row r="202" spans="1:9">
      <c r="A202" s="12">
        <v>44087638</v>
      </c>
      <c r="B202" s="13">
        <v>25500</v>
      </c>
      <c r="C202" s="12" t="s">
        <v>317</v>
      </c>
      <c r="D202" s="12" t="s">
        <v>318</v>
      </c>
      <c r="E202" s="12" t="s">
        <v>320</v>
      </c>
      <c r="F202" s="12" t="s">
        <v>319</v>
      </c>
      <c r="G202" t="s">
        <v>321</v>
      </c>
      <c r="H202" s="4">
        <v>46028</v>
      </c>
      <c r="I202" s="5">
        <v>222.76</v>
      </c>
    </row>
    <row r="203" spans="1:9">
      <c r="A203" s="12">
        <v>44087852</v>
      </c>
      <c r="B203" s="13">
        <v>25506</v>
      </c>
      <c r="C203" s="12" t="s">
        <v>317</v>
      </c>
      <c r="D203" s="12" t="s">
        <v>318</v>
      </c>
      <c r="E203" s="12" t="s">
        <v>136</v>
      </c>
      <c r="F203" s="12" t="s">
        <v>319</v>
      </c>
      <c r="G203" t="s">
        <v>137</v>
      </c>
      <c r="H203" s="4">
        <v>46042</v>
      </c>
      <c r="I203" s="5">
        <v>72.34</v>
      </c>
    </row>
    <row r="204" spans="1:9">
      <c r="A204">
        <v>44087641</v>
      </c>
      <c r="B204" s="1" t="s">
        <v>322</v>
      </c>
      <c r="C204" t="s">
        <v>317</v>
      </c>
      <c r="D204" t="s">
        <v>233</v>
      </c>
      <c r="E204" t="s">
        <v>74</v>
      </c>
      <c r="F204" t="s">
        <v>234</v>
      </c>
      <c r="G204" t="s">
        <v>75</v>
      </c>
      <c r="H204" s="4">
        <v>46035</v>
      </c>
      <c r="I204" s="5">
        <v>31.95</v>
      </c>
    </row>
    <row r="205" spans="1:9">
      <c r="A205">
        <v>44087643</v>
      </c>
      <c r="B205" s="1" t="s">
        <v>323</v>
      </c>
      <c r="C205" t="s">
        <v>317</v>
      </c>
      <c r="D205" t="s">
        <v>233</v>
      </c>
      <c r="E205" t="s">
        <v>74</v>
      </c>
      <c r="F205" t="s">
        <v>234</v>
      </c>
      <c r="G205" t="s">
        <v>75</v>
      </c>
      <c r="H205" s="4">
        <v>46035</v>
      </c>
      <c r="I205" s="5">
        <v>7.79</v>
      </c>
    </row>
    <row r="206" spans="1:9">
      <c r="A206">
        <v>44087644</v>
      </c>
      <c r="B206" s="1" t="s">
        <v>324</v>
      </c>
      <c r="C206" t="s">
        <v>317</v>
      </c>
      <c r="D206" t="s">
        <v>233</v>
      </c>
      <c r="E206" t="s">
        <v>74</v>
      </c>
      <c r="F206" t="s">
        <v>234</v>
      </c>
      <c r="G206" t="s">
        <v>75</v>
      </c>
      <c r="H206" s="4">
        <v>46035</v>
      </c>
      <c r="I206" s="5">
        <v>7.79</v>
      </c>
    </row>
    <row r="207" spans="1:9">
      <c r="A207">
        <v>44087655</v>
      </c>
      <c r="B207" s="1" t="s">
        <v>325</v>
      </c>
      <c r="C207" t="s">
        <v>317</v>
      </c>
      <c r="D207" t="s">
        <v>233</v>
      </c>
      <c r="E207" t="s">
        <v>74</v>
      </c>
      <c r="F207" t="s">
        <v>234</v>
      </c>
      <c r="G207" t="s">
        <v>75</v>
      </c>
      <c r="H207" s="4">
        <v>46035</v>
      </c>
      <c r="I207" s="5">
        <v>25</v>
      </c>
    </row>
    <row r="208" spans="1:9">
      <c r="A208">
        <v>44087772</v>
      </c>
      <c r="B208" s="1">
        <v>10328</v>
      </c>
      <c r="C208" t="s">
        <v>326</v>
      </c>
      <c r="D208" t="s">
        <v>327</v>
      </c>
      <c r="E208" t="s">
        <v>132</v>
      </c>
      <c r="F208" t="s">
        <v>328</v>
      </c>
      <c r="G208" t="s">
        <v>133</v>
      </c>
      <c r="H208" s="4">
        <v>46035</v>
      </c>
      <c r="I208" s="5">
        <v>498</v>
      </c>
    </row>
    <row r="209" spans="1:9">
      <c r="A209">
        <v>44087771</v>
      </c>
      <c r="B209" s="1">
        <v>10331</v>
      </c>
      <c r="C209" t="s">
        <v>326</v>
      </c>
      <c r="D209" t="s">
        <v>327</v>
      </c>
      <c r="E209" t="s">
        <v>132</v>
      </c>
      <c r="F209" t="s">
        <v>328</v>
      </c>
      <c r="G209" t="s">
        <v>133</v>
      </c>
      <c r="H209" s="4">
        <v>46035</v>
      </c>
      <c r="I209" s="5">
        <v>142.62</v>
      </c>
    </row>
    <row r="210" spans="1:9">
      <c r="A210">
        <v>44087596</v>
      </c>
      <c r="B210" s="1" t="s">
        <v>329</v>
      </c>
      <c r="C210" t="s">
        <v>330</v>
      </c>
      <c r="D210" t="s">
        <v>17</v>
      </c>
      <c r="E210" t="s">
        <v>136</v>
      </c>
      <c r="F210" t="s">
        <v>19</v>
      </c>
      <c r="G210" t="s">
        <v>137</v>
      </c>
      <c r="H210" s="4">
        <v>46042</v>
      </c>
      <c r="I210" s="5">
        <v>400</v>
      </c>
    </row>
    <row r="211" spans="1:9">
      <c r="A211">
        <v>44087639</v>
      </c>
      <c r="B211" s="1" t="s">
        <v>331</v>
      </c>
      <c r="C211" t="s">
        <v>330</v>
      </c>
      <c r="D211" t="s">
        <v>223</v>
      </c>
      <c r="E211" t="s">
        <v>136</v>
      </c>
      <c r="F211" t="s">
        <v>224</v>
      </c>
      <c r="G211" t="s">
        <v>137</v>
      </c>
      <c r="H211" s="4">
        <v>46042</v>
      </c>
      <c r="I211" s="5">
        <f>270+18.25</f>
        <v>288.25</v>
      </c>
    </row>
    <row r="212" spans="1:9">
      <c r="A212">
        <v>44087874</v>
      </c>
      <c r="B212" s="1" t="s">
        <v>332</v>
      </c>
      <c r="C212" t="s">
        <v>333</v>
      </c>
      <c r="D212" t="s">
        <v>334</v>
      </c>
      <c r="E212" t="s">
        <v>335</v>
      </c>
      <c r="F212" t="s">
        <v>336</v>
      </c>
      <c r="G212" t="s">
        <v>337</v>
      </c>
      <c r="H212" s="4">
        <v>46049</v>
      </c>
      <c r="I212" s="5">
        <v>264.07</v>
      </c>
    </row>
    <row r="213" spans="1:9">
      <c r="A213">
        <v>44087705</v>
      </c>
      <c r="B213" s="1" t="s">
        <v>338</v>
      </c>
      <c r="C213" t="s">
        <v>339</v>
      </c>
      <c r="D213" t="s">
        <v>68</v>
      </c>
      <c r="E213" t="s">
        <v>64</v>
      </c>
      <c r="F213" t="s">
        <v>69</v>
      </c>
      <c r="G213" t="s">
        <v>65</v>
      </c>
      <c r="H213" s="4">
        <v>46035</v>
      </c>
      <c r="I213" s="5">
        <v>1280</v>
      </c>
    </row>
    <row r="214" spans="1:9">
      <c r="A214">
        <v>44087706</v>
      </c>
      <c r="B214" s="1" t="s">
        <v>340</v>
      </c>
      <c r="C214" t="s">
        <v>339</v>
      </c>
      <c r="D214" t="s">
        <v>68</v>
      </c>
      <c r="E214" t="s">
        <v>64</v>
      </c>
      <c r="F214" t="s">
        <v>69</v>
      </c>
      <c r="G214" t="s">
        <v>65</v>
      </c>
      <c r="H214" s="4">
        <v>46035</v>
      </c>
      <c r="I214" s="5">
        <v>800</v>
      </c>
    </row>
    <row r="215" spans="1:9">
      <c r="A215">
        <v>44087707</v>
      </c>
      <c r="B215" s="1" t="s">
        <v>341</v>
      </c>
      <c r="C215" t="s">
        <v>339</v>
      </c>
      <c r="D215" t="s">
        <v>68</v>
      </c>
      <c r="E215" t="s">
        <v>64</v>
      </c>
      <c r="F215" t="s">
        <v>69</v>
      </c>
      <c r="G215" t="s">
        <v>65</v>
      </c>
      <c r="H215" s="4">
        <v>46035</v>
      </c>
      <c r="I215" s="5">
        <v>640</v>
      </c>
    </row>
    <row r="216" spans="1:9">
      <c r="A216">
        <v>44087926</v>
      </c>
      <c r="B216" s="1" t="s">
        <v>140</v>
      </c>
      <c r="C216" t="s">
        <v>339</v>
      </c>
      <c r="D216" t="s">
        <v>68</v>
      </c>
      <c r="E216" t="s">
        <v>64</v>
      </c>
      <c r="F216" t="s">
        <v>69</v>
      </c>
      <c r="G216" t="s">
        <v>65</v>
      </c>
      <c r="H216" s="4">
        <v>46049</v>
      </c>
      <c r="I216" s="5">
        <v>600</v>
      </c>
    </row>
    <row r="217" spans="1:9">
      <c r="A217">
        <v>44087954</v>
      </c>
      <c r="B217" s="1" t="s">
        <v>342</v>
      </c>
      <c r="C217" t="s">
        <v>339</v>
      </c>
      <c r="D217" t="s">
        <v>68</v>
      </c>
      <c r="E217" t="s">
        <v>64</v>
      </c>
      <c r="F217" t="s">
        <v>69</v>
      </c>
      <c r="G217" t="s">
        <v>65</v>
      </c>
      <c r="H217" s="4">
        <v>46049</v>
      </c>
      <c r="I217" s="5">
        <v>1200</v>
      </c>
    </row>
    <row r="218" spans="1:9">
      <c r="A218">
        <v>44087936</v>
      </c>
      <c r="B218" s="1" t="s">
        <v>343</v>
      </c>
      <c r="C218" t="s">
        <v>339</v>
      </c>
      <c r="D218" t="s">
        <v>68</v>
      </c>
      <c r="E218" t="s">
        <v>64</v>
      </c>
      <c r="F218" t="s">
        <v>69</v>
      </c>
      <c r="G218" t="s">
        <v>65</v>
      </c>
      <c r="H218" s="4">
        <v>46049</v>
      </c>
      <c r="I218" s="5">
        <v>600</v>
      </c>
    </row>
    <row r="219" spans="1:9">
      <c r="A219">
        <v>44087745</v>
      </c>
      <c r="B219" s="1">
        <v>5</v>
      </c>
      <c r="C219" t="s">
        <v>344</v>
      </c>
      <c r="D219" t="s">
        <v>345</v>
      </c>
      <c r="E219" t="s">
        <v>346</v>
      </c>
      <c r="F219" t="s">
        <v>347</v>
      </c>
      <c r="G219" t="s">
        <v>348</v>
      </c>
      <c r="H219" s="4">
        <v>46035</v>
      </c>
      <c r="I219" s="5">
        <v>268</v>
      </c>
    </row>
    <row r="220" spans="1:9">
      <c r="A220">
        <v>44087692</v>
      </c>
      <c r="B220" s="1">
        <v>102009</v>
      </c>
      <c r="C220" t="s">
        <v>349</v>
      </c>
      <c r="D220" t="s">
        <v>54</v>
      </c>
      <c r="E220" t="s">
        <v>100</v>
      </c>
      <c r="F220" s="12" t="s">
        <v>78</v>
      </c>
      <c r="G220" t="s">
        <v>101</v>
      </c>
      <c r="H220" s="4">
        <v>46035</v>
      </c>
      <c r="I220" s="5">
        <f>69.98+5</f>
        <v>74.98</v>
      </c>
    </row>
    <row r="221" spans="1:9">
      <c r="A221">
        <v>44087878</v>
      </c>
      <c r="B221" s="1" t="s">
        <v>350</v>
      </c>
      <c r="C221" t="s">
        <v>351</v>
      </c>
      <c r="D221" t="s">
        <v>68</v>
      </c>
      <c r="E221" t="s">
        <v>64</v>
      </c>
      <c r="F221" t="s">
        <v>69</v>
      </c>
      <c r="G221" t="s">
        <v>65</v>
      </c>
      <c r="H221" s="4">
        <v>46042</v>
      </c>
      <c r="I221" s="5">
        <v>600</v>
      </c>
    </row>
    <row r="222" spans="1:9">
      <c r="A222">
        <v>44087612</v>
      </c>
      <c r="B222" s="1">
        <v>1553266</v>
      </c>
      <c r="C222" t="s">
        <v>352</v>
      </c>
      <c r="D222" t="s">
        <v>54</v>
      </c>
      <c r="E222" t="s">
        <v>353</v>
      </c>
      <c r="F222" t="s">
        <v>56</v>
      </c>
      <c r="G222" t="s">
        <v>354</v>
      </c>
      <c r="H222" s="4">
        <v>46028</v>
      </c>
      <c r="I222" s="5">
        <v>4960</v>
      </c>
    </row>
    <row r="223" spans="1:9">
      <c r="A223">
        <v>44087501</v>
      </c>
      <c r="B223" s="1">
        <v>71772</v>
      </c>
      <c r="C223" t="s">
        <v>355</v>
      </c>
      <c r="D223" t="s">
        <v>272</v>
      </c>
      <c r="E223" t="s">
        <v>149</v>
      </c>
      <c r="F223" t="s">
        <v>274</v>
      </c>
      <c r="G223" t="s">
        <v>151</v>
      </c>
      <c r="H223" s="4">
        <v>46028</v>
      </c>
      <c r="I223" s="5">
        <v>2218.12</v>
      </c>
    </row>
    <row r="224" spans="1:9">
      <c r="A224">
        <v>44087801</v>
      </c>
      <c r="B224" s="1" t="s">
        <v>356</v>
      </c>
      <c r="C224" t="s">
        <v>357</v>
      </c>
      <c r="D224" t="s">
        <v>17</v>
      </c>
      <c r="E224" t="s">
        <v>206</v>
      </c>
      <c r="F224" t="s">
        <v>19</v>
      </c>
      <c r="G224" t="s">
        <v>207</v>
      </c>
      <c r="H224" s="4">
        <v>46042</v>
      </c>
      <c r="I224" s="5">
        <v>380</v>
      </c>
    </row>
    <row r="225" spans="1:9">
      <c r="A225">
        <v>44087674</v>
      </c>
      <c r="B225" s="1" t="s">
        <v>358</v>
      </c>
      <c r="C225" t="s">
        <v>359</v>
      </c>
      <c r="D225" t="s">
        <v>360</v>
      </c>
      <c r="E225" t="s">
        <v>311</v>
      </c>
      <c r="F225" t="s">
        <v>361</v>
      </c>
      <c r="G225" t="s">
        <v>312</v>
      </c>
      <c r="H225" s="4">
        <v>46028</v>
      </c>
      <c r="I225" s="5">
        <f>295.36+313.64</f>
        <v>609</v>
      </c>
    </row>
    <row r="226" spans="1:9">
      <c r="A226">
        <v>44087777</v>
      </c>
      <c r="B226" s="1" t="s">
        <v>362</v>
      </c>
      <c r="C226" s="12" t="s">
        <v>363</v>
      </c>
      <c r="D226" t="s">
        <v>17</v>
      </c>
      <c r="E226" t="s">
        <v>269</v>
      </c>
      <c r="F226" t="s">
        <v>19</v>
      </c>
      <c r="G226" t="s">
        <v>270</v>
      </c>
      <c r="H226" s="4">
        <v>46035</v>
      </c>
      <c r="I226" s="5">
        <v>746.72</v>
      </c>
    </row>
    <row r="227" spans="1:9">
      <c r="A227">
        <v>44087942</v>
      </c>
      <c r="B227" s="1">
        <v>64031243</v>
      </c>
      <c r="C227" t="s">
        <v>364</v>
      </c>
      <c r="D227" t="s">
        <v>96</v>
      </c>
      <c r="E227" t="s">
        <v>315</v>
      </c>
      <c r="F227" t="s">
        <v>97</v>
      </c>
      <c r="G227" t="s">
        <v>316</v>
      </c>
      <c r="H227" s="4">
        <v>46049</v>
      </c>
      <c r="I227" s="5">
        <v>198</v>
      </c>
    </row>
    <row r="228" spans="1:9">
      <c r="A228">
        <v>44087459</v>
      </c>
      <c r="B228" s="1">
        <v>306899</v>
      </c>
      <c r="C228" t="s">
        <v>365</v>
      </c>
      <c r="D228" t="s">
        <v>157</v>
      </c>
      <c r="E228" t="s">
        <v>366</v>
      </c>
      <c r="F228" t="s">
        <v>159</v>
      </c>
      <c r="G228" t="s">
        <v>367</v>
      </c>
      <c r="H228" s="4">
        <v>46028</v>
      </c>
      <c r="I228" s="5">
        <v>3726</v>
      </c>
    </row>
    <row r="229" spans="1:9">
      <c r="A229">
        <v>44087571</v>
      </c>
      <c r="B229" s="1">
        <v>2012136</v>
      </c>
      <c r="C229" t="s">
        <v>368</v>
      </c>
      <c r="D229" t="s">
        <v>17</v>
      </c>
      <c r="E229" t="s">
        <v>369</v>
      </c>
      <c r="F229" t="s">
        <v>19</v>
      </c>
      <c r="G229" t="s">
        <v>370</v>
      </c>
      <c r="H229" s="4">
        <v>46028</v>
      </c>
      <c r="I229" s="5">
        <v>7877.1</v>
      </c>
    </row>
    <row r="230" spans="1:9">
      <c r="A230">
        <v>44087687</v>
      </c>
      <c r="B230" s="1">
        <v>26004</v>
      </c>
      <c r="C230" s="12" t="s">
        <v>371</v>
      </c>
      <c r="D230" t="s">
        <v>372</v>
      </c>
      <c r="E230" t="s">
        <v>311</v>
      </c>
      <c r="F230" t="s">
        <v>373</v>
      </c>
      <c r="G230" t="s">
        <v>312</v>
      </c>
      <c r="H230" s="4">
        <v>46035</v>
      </c>
      <c r="I230" s="5">
        <f>322.5+30.15</f>
        <v>352.65</v>
      </c>
    </row>
    <row r="231" spans="1:9">
      <c r="A231">
        <v>44087708</v>
      </c>
      <c r="B231" s="1" t="s">
        <v>374</v>
      </c>
      <c r="C231" t="s">
        <v>375</v>
      </c>
      <c r="D231" t="s">
        <v>188</v>
      </c>
      <c r="E231" t="s">
        <v>311</v>
      </c>
      <c r="F231" t="s">
        <v>189</v>
      </c>
      <c r="G231" t="s">
        <v>312</v>
      </c>
      <c r="H231" s="4">
        <v>46035</v>
      </c>
      <c r="I231" s="5">
        <v>209</v>
      </c>
    </row>
    <row r="232" spans="1:9">
      <c r="A232">
        <v>44087727</v>
      </c>
      <c r="B232" s="1">
        <v>4526</v>
      </c>
      <c r="C232" t="s">
        <v>376</v>
      </c>
      <c r="D232" t="s">
        <v>377</v>
      </c>
      <c r="E232" t="s">
        <v>130</v>
      </c>
      <c r="F232" t="s">
        <v>378</v>
      </c>
      <c r="G232" t="s">
        <v>131</v>
      </c>
      <c r="H232" s="4">
        <v>46035</v>
      </c>
      <c r="I232" s="5">
        <v>2306.4</v>
      </c>
    </row>
    <row r="233" spans="1:9">
      <c r="A233">
        <v>44087728</v>
      </c>
      <c r="B233" s="1">
        <v>4708</v>
      </c>
      <c r="C233" t="s">
        <v>376</v>
      </c>
      <c r="D233" t="s">
        <v>377</v>
      </c>
      <c r="E233" t="s">
        <v>130</v>
      </c>
      <c r="F233" t="s">
        <v>378</v>
      </c>
      <c r="G233" t="s">
        <v>131</v>
      </c>
      <c r="H233" s="4">
        <v>46035</v>
      </c>
      <c r="I233" s="5">
        <v>178.25</v>
      </c>
    </row>
    <row r="234" spans="1:9">
      <c r="A234">
        <v>44087698</v>
      </c>
      <c r="B234" s="1" t="s">
        <v>379</v>
      </c>
      <c r="C234" t="s">
        <v>380</v>
      </c>
      <c r="D234" t="s">
        <v>381</v>
      </c>
      <c r="E234" t="s">
        <v>121</v>
      </c>
      <c r="F234" t="s">
        <v>122</v>
      </c>
      <c r="G234" t="s">
        <v>122</v>
      </c>
      <c r="H234" s="4">
        <v>46035</v>
      </c>
      <c r="I234" s="5">
        <v>78.8</v>
      </c>
    </row>
    <row r="235" spans="1:9">
      <c r="A235">
        <v>44087855</v>
      </c>
      <c r="B235" s="1" t="s">
        <v>382</v>
      </c>
      <c r="C235" t="s">
        <v>380</v>
      </c>
      <c r="D235" t="s">
        <v>381</v>
      </c>
      <c r="E235" t="s">
        <v>121</v>
      </c>
      <c r="F235" t="s">
        <v>122</v>
      </c>
      <c r="G235" t="s">
        <v>122</v>
      </c>
      <c r="H235" s="4">
        <v>46042</v>
      </c>
      <c r="I235" s="5">
        <v>2767.28</v>
      </c>
    </row>
    <row r="236" spans="1:9">
      <c r="A236">
        <v>44087928</v>
      </c>
      <c r="B236" s="1" t="s">
        <v>383</v>
      </c>
      <c r="C236" t="s">
        <v>380</v>
      </c>
      <c r="D236" t="s">
        <v>381</v>
      </c>
      <c r="E236" t="s">
        <v>121</v>
      </c>
      <c r="F236" t="s">
        <v>122</v>
      </c>
      <c r="G236" t="s">
        <v>122</v>
      </c>
      <c r="H236" s="4">
        <v>46049</v>
      </c>
      <c r="I236" s="5">
        <v>1401.53</v>
      </c>
    </row>
    <row r="237" spans="1:9">
      <c r="A237">
        <v>44087610</v>
      </c>
      <c r="B237" s="1" t="s">
        <v>384</v>
      </c>
      <c r="C237" t="s">
        <v>380</v>
      </c>
      <c r="D237" t="s">
        <v>381</v>
      </c>
      <c r="E237" t="s">
        <v>121</v>
      </c>
      <c r="F237" t="s">
        <v>122</v>
      </c>
      <c r="G237" t="s">
        <v>122</v>
      </c>
      <c r="H237" s="4">
        <v>46028</v>
      </c>
      <c r="I237" s="5">
        <v>1255.22</v>
      </c>
    </row>
    <row r="238" spans="1:9">
      <c r="A238">
        <v>44087650</v>
      </c>
      <c r="B238" s="1" t="s">
        <v>385</v>
      </c>
      <c r="C238" t="s">
        <v>380</v>
      </c>
      <c r="D238" t="s">
        <v>381</v>
      </c>
      <c r="E238" t="s">
        <v>121</v>
      </c>
      <c r="F238" t="s">
        <v>122</v>
      </c>
      <c r="G238" t="s">
        <v>122</v>
      </c>
      <c r="H238" s="4">
        <v>46028</v>
      </c>
      <c r="I238" s="5">
        <v>639.04</v>
      </c>
    </row>
    <row r="239" spans="1:9">
      <c r="A239">
        <v>44087770</v>
      </c>
      <c r="B239" s="1">
        <v>12004</v>
      </c>
      <c r="C239" t="s">
        <v>386</v>
      </c>
      <c r="D239" t="s">
        <v>11</v>
      </c>
      <c r="E239" t="s">
        <v>387</v>
      </c>
      <c r="F239" t="s">
        <v>13</v>
      </c>
      <c r="G239" t="s">
        <v>388</v>
      </c>
      <c r="H239" s="4">
        <v>46042</v>
      </c>
      <c r="I239" s="5">
        <v>455.4</v>
      </c>
    </row>
    <row r="240" spans="1:9">
      <c r="A240">
        <v>44087631</v>
      </c>
      <c r="B240" s="1">
        <v>2802</v>
      </c>
      <c r="C240" t="s">
        <v>389</v>
      </c>
      <c r="D240" t="s">
        <v>22</v>
      </c>
      <c r="E240" t="s">
        <v>23</v>
      </c>
      <c r="F240" t="s">
        <v>24</v>
      </c>
      <c r="G240" t="s">
        <v>25</v>
      </c>
      <c r="H240" s="4">
        <v>46028</v>
      </c>
      <c r="I240" s="5">
        <v>3067</v>
      </c>
    </row>
    <row r="241" spans="1:9">
      <c r="A241">
        <v>44087632</v>
      </c>
      <c r="B241" s="1">
        <v>2808</v>
      </c>
      <c r="C241" t="s">
        <v>389</v>
      </c>
      <c r="D241" t="s">
        <v>22</v>
      </c>
      <c r="E241" t="s">
        <v>23</v>
      </c>
      <c r="F241" t="s">
        <v>24</v>
      </c>
      <c r="G241" t="s">
        <v>25</v>
      </c>
      <c r="H241" s="4">
        <v>46028</v>
      </c>
      <c r="I241" s="5">
        <v>3066</v>
      </c>
    </row>
    <row r="242" spans="1:9">
      <c r="A242">
        <v>44087939</v>
      </c>
      <c r="B242" s="1">
        <v>2822</v>
      </c>
      <c r="C242" t="s">
        <v>389</v>
      </c>
      <c r="D242" t="s">
        <v>22</v>
      </c>
      <c r="E242" t="s">
        <v>23</v>
      </c>
      <c r="F242" t="s">
        <v>24</v>
      </c>
      <c r="G242" t="s">
        <v>25</v>
      </c>
      <c r="H242" s="4">
        <v>46049</v>
      </c>
      <c r="I242" s="5">
        <v>2749</v>
      </c>
    </row>
    <row r="243" spans="1:9">
      <c r="A243">
        <v>44087802</v>
      </c>
      <c r="B243" s="1">
        <v>9752</v>
      </c>
      <c r="C243" t="s">
        <v>390</v>
      </c>
      <c r="D243" t="s">
        <v>54</v>
      </c>
      <c r="E243" t="s">
        <v>391</v>
      </c>
      <c r="F243" s="12" t="s">
        <v>78</v>
      </c>
      <c r="G243" t="s">
        <v>392</v>
      </c>
      <c r="H243" s="4">
        <v>46042</v>
      </c>
      <c r="I243" s="5">
        <f>148+7.9</f>
        <v>155.9</v>
      </c>
    </row>
    <row r="244" spans="1:9">
      <c r="A244">
        <v>44087665</v>
      </c>
      <c r="B244" s="1" t="s">
        <v>393</v>
      </c>
      <c r="C244" t="s">
        <v>394</v>
      </c>
      <c r="D244" t="s">
        <v>68</v>
      </c>
      <c r="E244" t="s">
        <v>64</v>
      </c>
      <c r="F244" t="s">
        <v>69</v>
      </c>
      <c r="G244" t="s">
        <v>65</v>
      </c>
      <c r="H244" s="4">
        <v>46028</v>
      </c>
      <c r="I244" s="5">
        <v>1952.51</v>
      </c>
    </row>
    <row r="245" spans="1:9">
      <c r="A245">
        <v>44087666</v>
      </c>
      <c r="B245" s="1" t="s">
        <v>395</v>
      </c>
      <c r="C245" t="s">
        <v>394</v>
      </c>
      <c r="D245" t="s">
        <v>68</v>
      </c>
      <c r="E245" t="s">
        <v>64</v>
      </c>
      <c r="F245" t="s">
        <v>69</v>
      </c>
      <c r="G245" t="s">
        <v>65</v>
      </c>
      <c r="H245" s="4">
        <v>46028</v>
      </c>
      <c r="I245" s="5">
        <v>1952.51</v>
      </c>
    </row>
    <row r="246" spans="1:9">
      <c r="A246">
        <v>44087605</v>
      </c>
      <c r="B246" s="1" t="s">
        <v>396</v>
      </c>
      <c r="C246" t="s">
        <v>397</v>
      </c>
      <c r="D246" t="s">
        <v>179</v>
      </c>
      <c r="E246" s="12" t="s">
        <v>55</v>
      </c>
      <c r="F246" t="s">
        <v>180</v>
      </c>
      <c r="G246" t="s">
        <v>57</v>
      </c>
      <c r="H246" s="4">
        <v>46028</v>
      </c>
      <c r="I246" s="5">
        <v>225</v>
      </c>
    </row>
    <row r="247" spans="1:9">
      <c r="A247">
        <v>44087605</v>
      </c>
      <c r="B247" s="1" t="s">
        <v>396</v>
      </c>
      <c r="C247" t="s">
        <v>397</v>
      </c>
      <c r="D247" t="s">
        <v>179</v>
      </c>
      <c r="E247" s="12" t="s">
        <v>71</v>
      </c>
      <c r="F247" t="s">
        <v>180</v>
      </c>
      <c r="G247" t="s">
        <v>72</v>
      </c>
      <c r="H247" s="4">
        <v>46028</v>
      </c>
      <c r="I247" s="5">
        <v>225</v>
      </c>
    </row>
    <row r="248" spans="1:9">
      <c r="A248">
        <v>44087606</v>
      </c>
      <c r="B248" s="1" t="s">
        <v>398</v>
      </c>
      <c r="C248" t="s">
        <v>397</v>
      </c>
      <c r="D248" t="s">
        <v>179</v>
      </c>
      <c r="E248" s="12" t="s">
        <v>55</v>
      </c>
      <c r="F248" t="s">
        <v>180</v>
      </c>
      <c r="G248" t="s">
        <v>57</v>
      </c>
      <c r="H248" s="4">
        <v>46028</v>
      </c>
      <c r="I248" s="5">
        <v>49.86</v>
      </c>
    </row>
    <row r="249" spans="1:9">
      <c r="A249">
        <v>44087713</v>
      </c>
      <c r="B249" s="1" t="s">
        <v>399</v>
      </c>
      <c r="C249" t="s">
        <v>397</v>
      </c>
      <c r="D249" t="s">
        <v>179</v>
      </c>
      <c r="E249" s="12" t="s">
        <v>71</v>
      </c>
      <c r="F249" t="s">
        <v>180</v>
      </c>
      <c r="G249" t="s">
        <v>72</v>
      </c>
      <c r="H249" s="4">
        <v>46035</v>
      </c>
      <c r="I249" s="5">
        <v>49.86</v>
      </c>
    </row>
    <row r="250" spans="1:9">
      <c r="A250">
        <v>44087923</v>
      </c>
      <c r="B250" s="1" t="s">
        <v>400</v>
      </c>
      <c r="C250" t="s">
        <v>397</v>
      </c>
      <c r="D250" t="s">
        <v>179</v>
      </c>
      <c r="E250" s="12" t="s">
        <v>55</v>
      </c>
      <c r="F250" t="s">
        <v>180</v>
      </c>
      <c r="G250" t="s">
        <v>57</v>
      </c>
      <c r="H250" s="4">
        <v>46049</v>
      </c>
      <c r="I250" s="5">
        <v>406</v>
      </c>
    </row>
    <row r="251" spans="1:9">
      <c r="A251">
        <v>44087923</v>
      </c>
      <c r="B251" s="1" t="s">
        <v>400</v>
      </c>
      <c r="C251" t="s">
        <v>397</v>
      </c>
      <c r="D251" t="s">
        <v>179</v>
      </c>
      <c r="E251" s="12" t="s">
        <v>71</v>
      </c>
      <c r="F251" t="s">
        <v>180</v>
      </c>
      <c r="G251" t="s">
        <v>72</v>
      </c>
      <c r="H251" s="4">
        <v>46049</v>
      </c>
      <c r="I251" s="5">
        <v>406</v>
      </c>
    </row>
    <row r="252" spans="1:9">
      <c r="A252">
        <v>44087924</v>
      </c>
      <c r="B252" s="1" t="s">
        <v>401</v>
      </c>
      <c r="C252" t="s">
        <v>397</v>
      </c>
      <c r="D252" t="s">
        <v>179</v>
      </c>
      <c r="E252" s="12" t="s">
        <v>71</v>
      </c>
      <c r="F252" t="s">
        <v>180</v>
      </c>
      <c r="G252" t="s">
        <v>72</v>
      </c>
      <c r="H252" s="4">
        <v>46049</v>
      </c>
      <c r="I252" s="5">
        <v>205.5</v>
      </c>
    </row>
    <row r="253" spans="1:9">
      <c r="A253">
        <v>44087967</v>
      </c>
      <c r="B253" s="1" t="s">
        <v>402</v>
      </c>
      <c r="C253" t="s">
        <v>397</v>
      </c>
      <c r="D253" t="s">
        <v>179</v>
      </c>
      <c r="E253" s="12" t="s">
        <v>71</v>
      </c>
      <c r="F253" t="s">
        <v>180</v>
      </c>
      <c r="G253" t="s">
        <v>72</v>
      </c>
      <c r="H253" s="4">
        <v>46049</v>
      </c>
      <c r="I253" s="5">
        <v>225</v>
      </c>
    </row>
    <row r="254" spans="1:9">
      <c r="A254">
        <v>44087967</v>
      </c>
      <c r="B254" s="1" t="s">
        <v>402</v>
      </c>
      <c r="C254" t="s">
        <v>397</v>
      </c>
      <c r="D254" t="s">
        <v>179</v>
      </c>
      <c r="E254" s="12" t="s">
        <v>55</v>
      </c>
      <c r="F254" t="s">
        <v>180</v>
      </c>
      <c r="G254" t="s">
        <v>57</v>
      </c>
      <c r="H254" s="4">
        <v>46049</v>
      </c>
      <c r="I254" s="5">
        <v>225</v>
      </c>
    </row>
    <row r="255" spans="1:9">
      <c r="A255">
        <v>44087968</v>
      </c>
      <c r="B255" s="1" t="s">
        <v>403</v>
      </c>
      <c r="C255" t="s">
        <v>397</v>
      </c>
      <c r="D255" t="s">
        <v>179</v>
      </c>
      <c r="E255" t="s">
        <v>55</v>
      </c>
      <c r="F255" t="s">
        <v>180</v>
      </c>
      <c r="G255" t="s">
        <v>57</v>
      </c>
      <c r="H255" s="4">
        <v>46049</v>
      </c>
      <c r="I255" s="5">
        <v>49.86</v>
      </c>
    </row>
    <row r="256" spans="1:9">
      <c r="A256">
        <v>44087904</v>
      </c>
      <c r="B256" s="1">
        <v>74232</v>
      </c>
      <c r="C256" t="s">
        <v>404</v>
      </c>
      <c r="D256" t="s">
        <v>37</v>
      </c>
      <c r="E256" t="s">
        <v>405</v>
      </c>
      <c r="F256" t="s">
        <v>38</v>
      </c>
      <c r="G256" t="s">
        <v>406</v>
      </c>
      <c r="H256" s="4">
        <v>46042</v>
      </c>
      <c r="I256" s="5">
        <v>9.9</v>
      </c>
    </row>
    <row r="257" spans="1:9">
      <c r="A257">
        <v>44087624</v>
      </c>
      <c r="B257" s="1">
        <v>162</v>
      </c>
      <c r="C257" t="s">
        <v>407</v>
      </c>
      <c r="D257" t="s">
        <v>408</v>
      </c>
      <c r="E257" t="s">
        <v>409</v>
      </c>
      <c r="F257" t="s">
        <v>410</v>
      </c>
      <c r="G257" t="s">
        <v>411</v>
      </c>
      <c r="H257" s="4">
        <v>46028</v>
      </c>
      <c r="I257" s="5">
        <v>7174</v>
      </c>
    </row>
    <row r="258" spans="1:9">
      <c r="A258">
        <v>44087813</v>
      </c>
      <c r="B258" s="1" t="s">
        <v>412</v>
      </c>
      <c r="C258" t="s">
        <v>413</v>
      </c>
      <c r="D258" t="s">
        <v>248</v>
      </c>
      <c r="E258" t="s">
        <v>74</v>
      </c>
      <c r="F258" t="s">
        <v>249</v>
      </c>
      <c r="G258" t="s">
        <v>75</v>
      </c>
      <c r="H258" s="4">
        <v>46042</v>
      </c>
      <c r="I258" s="5">
        <v>22</v>
      </c>
    </row>
    <row r="259" spans="1:9">
      <c r="A259">
        <v>44087853</v>
      </c>
      <c r="B259" s="1" t="s">
        <v>414</v>
      </c>
      <c r="C259" t="s">
        <v>415</v>
      </c>
      <c r="D259" t="s">
        <v>11</v>
      </c>
      <c r="E259" t="s">
        <v>74</v>
      </c>
      <c r="F259" t="s">
        <v>13</v>
      </c>
      <c r="G259" t="s">
        <v>75</v>
      </c>
      <c r="H259" s="4">
        <v>46042</v>
      </c>
      <c r="I259" s="5">
        <v>125</v>
      </c>
    </row>
    <row r="260" spans="1:9">
      <c r="A260">
        <v>44087854</v>
      </c>
      <c r="B260" s="1" t="s">
        <v>416</v>
      </c>
      <c r="C260" t="s">
        <v>415</v>
      </c>
      <c r="D260" t="s">
        <v>11</v>
      </c>
      <c r="E260" t="s">
        <v>417</v>
      </c>
      <c r="F260" t="s">
        <v>13</v>
      </c>
      <c r="G260" t="s">
        <v>418</v>
      </c>
      <c r="H260" s="4">
        <v>46042</v>
      </c>
      <c r="I260" s="5">
        <v>395</v>
      </c>
    </row>
    <row r="261" spans="1:9">
      <c r="A261">
        <v>44087576</v>
      </c>
      <c r="B261" s="1">
        <v>455810</v>
      </c>
      <c r="C261" t="s">
        <v>419</v>
      </c>
      <c r="D261" t="s">
        <v>420</v>
      </c>
      <c r="E261" t="s">
        <v>81</v>
      </c>
      <c r="F261" t="s">
        <v>421</v>
      </c>
      <c r="G261" t="s">
        <v>82</v>
      </c>
      <c r="H261" s="4">
        <v>46028</v>
      </c>
      <c r="I261" s="5">
        <v>851.18</v>
      </c>
    </row>
    <row r="262" spans="1:9">
      <c r="A262">
        <v>44087577</v>
      </c>
      <c r="B262" s="1">
        <v>455811</v>
      </c>
      <c r="C262" t="s">
        <v>419</v>
      </c>
      <c r="D262" t="s">
        <v>420</v>
      </c>
      <c r="E262" t="s">
        <v>81</v>
      </c>
      <c r="F262" t="s">
        <v>421</v>
      </c>
      <c r="G262" t="s">
        <v>82</v>
      </c>
      <c r="H262" s="4">
        <v>46028</v>
      </c>
      <c r="I262" s="5">
        <v>247.5</v>
      </c>
    </row>
    <row r="263" spans="1:9">
      <c r="A263">
        <v>44087667</v>
      </c>
      <c r="B263" s="1">
        <v>457354</v>
      </c>
      <c r="C263" t="s">
        <v>419</v>
      </c>
      <c r="D263" t="s">
        <v>420</v>
      </c>
      <c r="E263" t="s">
        <v>81</v>
      </c>
      <c r="F263" t="s">
        <v>421</v>
      </c>
      <c r="G263" t="s">
        <v>82</v>
      </c>
      <c r="H263" s="4">
        <v>46035</v>
      </c>
      <c r="I263" s="5">
        <v>204</v>
      </c>
    </row>
    <row r="264" spans="1:9">
      <c r="A264">
        <v>44087668</v>
      </c>
      <c r="B264" s="1">
        <v>457355</v>
      </c>
      <c r="C264" t="s">
        <v>419</v>
      </c>
      <c r="D264" t="s">
        <v>420</v>
      </c>
      <c r="E264" t="s">
        <v>81</v>
      </c>
      <c r="F264" t="s">
        <v>421</v>
      </c>
      <c r="G264" t="s">
        <v>82</v>
      </c>
      <c r="H264" s="4">
        <v>46035</v>
      </c>
      <c r="I264" s="5">
        <v>246.1</v>
      </c>
    </row>
    <row r="265" spans="1:9">
      <c r="A265">
        <v>44087767</v>
      </c>
      <c r="B265" s="1">
        <v>457983</v>
      </c>
      <c r="C265" t="s">
        <v>419</v>
      </c>
      <c r="D265" t="s">
        <v>420</v>
      </c>
      <c r="E265" t="s">
        <v>81</v>
      </c>
      <c r="F265" t="s">
        <v>421</v>
      </c>
      <c r="G265" t="s">
        <v>82</v>
      </c>
      <c r="H265" s="4">
        <v>46035</v>
      </c>
      <c r="I265" s="5">
        <v>462.2</v>
      </c>
    </row>
    <row r="266" spans="1:9">
      <c r="A266">
        <v>44087768</v>
      </c>
      <c r="B266" s="1">
        <v>457984</v>
      </c>
      <c r="C266" t="s">
        <v>419</v>
      </c>
      <c r="D266" t="s">
        <v>420</v>
      </c>
      <c r="E266" t="s">
        <v>81</v>
      </c>
      <c r="F266" t="s">
        <v>421</v>
      </c>
      <c r="G266" t="s">
        <v>82</v>
      </c>
      <c r="H266" s="4">
        <v>46035</v>
      </c>
      <c r="I266" s="5">
        <v>204</v>
      </c>
    </row>
    <row r="267" spans="1:9">
      <c r="A267">
        <v>44087769</v>
      </c>
      <c r="B267" s="1">
        <v>457985</v>
      </c>
      <c r="C267" t="s">
        <v>419</v>
      </c>
      <c r="D267" t="s">
        <v>420</v>
      </c>
      <c r="E267" t="s">
        <v>81</v>
      </c>
      <c r="F267" t="s">
        <v>421</v>
      </c>
      <c r="G267" t="s">
        <v>82</v>
      </c>
      <c r="H267" s="4">
        <v>46035</v>
      </c>
      <c r="I267" s="5">
        <v>332.54</v>
      </c>
    </row>
    <row r="268" spans="1:9">
      <c r="A268">
        <v>44087897</v>
      </c>
      <c r="B268" s="1">
        <v>458842</v>
      </c>
      <c r="C268" t="s">
        <v>419</v>
      </c>
      <c r="D268" t="s">
        <v>420</v>
      </c>
      <c r="E268" t="s">
        <v>81</v>
      </c>
      <c r="F268" t="s">
        <v>421</v>
      </c>
      <c r="G268" t="s">
        <v>82</v>
      </c>
      <c r="H268" s="4">
        <v>46049</v>
      </c>
      <c r="I268" s="5">
        <v>334.5</v>
      </c>
    </row>
    <row r="269" spans="1:9">
      <c r="A269">
        <v>44087898</v>
      </c>
      <c r="B269" s="1">
        <v>458843</v>
      </c>
      <c r="C269" t="s">
        <v>419</v>
      </c>
      <c r="D269" t="s">
        <v>420</v>
      </c>
      <c r="E269" t="s">
        <v>81</v>
      </c>
      <c r="F269" t="s">
        <v>421</v>
      </c>
      <c r="G269" t="s">
        <v>82</v>
      </c>
      <c r="H269" s="4">
        <v>46049</v>
      </c>
      <c r="I269" s="5">
        <v>505.42</v>
      </c>
    </row>
    <row r="270" spans="1:9">
      <c r="A270">
        <v>44087589</v>
      </c>
      <c r="B270" s="1">
        <v>34512</v>
      </c>
      <c r="C270" t="s">
        <v>422</v>
      </c>
      <c r="D270" t="s">
        <v>423</v>
      </c>
      <c r="E270" t="s">
        <v>149</v>
      </c>
      <c r="F270" t="s">
        <v>424</v>
      </c>
      <c r="G270" t="s">
        <v>151</v>
      </c>
      <c r="H270" s="4">
        <v>46028</v>
      </c>
      <c r="I270" s="5">
        <v>346</v>
      </c>
    </row>
    <row r="271" spans="1:9">
      <c r="A271">
        <v>44087718</v>
      </c>
      <c r="B271" s="1" t="s">
        <v>425</v>
      </c>
      <c r="C271" t="s">
        <v>426</v>
      </c>
      <c r="D271" t="s">
        <v>277</v>
      </c>
      <c r="E271" t="s">
        <v>81</v>
      </c>
      <c r="F271" t="s">
        <v>278</v>
      </c>
      <c r="G271" t="s">
        <v>82</v>
      </c>
      <c r="H271" s="4">
        <v>46035</v>
      </c>
      <c r="I271" s="5">
        <v>1200</v>
      </c>
    </row>
    <row r="272" spans="1:9">
      <c r="A272">
        <v>44087731</v>
      </c>
      <c r="B272" s="1" t="s">
        <v>427</v>
      </c>
      <c r="C272" t="s">
        <v>428</v>
      </c>
      <c r="D272" t="s">
        <v>148</v>
      </c>
      <c r="E272" t="s">
        <v>149</v>
      </c>
      <c r="F272" t="s">
        <v>150</v>
      </c>
      <c r="G272" t="s">
        <v>151</v>
      </c>
      <c r="H272" s="4">
        <v>46035</v>
      </c>
      <c r="I272" s="5">
        <v>589</v>
      </c>
    </row>
    <row r="273" spans="1:9">
      <c r="A273">
        <v>44087732</v>
      </c>
      <c r="B273" s="1" t="s">
        <v>429</v>
      </c>
      <c r="C273" t="s">
        <v>428</v>
      </c>
      <c r="D273" t="s">
        <v>148</v>
      </c>
      <c r="E273" t="s">
        <v>84</v>
      </c>
      <c r="F273" t="s">
        <v>150</v>
      </c>
      <c r="G273" t="s">
        <v>85</v>
      </c>
      <c r="H273" s="4">
        <v>46049</v>
      </c>
      <c r="I273" s="5">
        <v>2418</v>
      </c>
    </row>
    <row r="274" spans="1:9">
      <c r="A274">
        <v>44087733</v>
      </c>
      <c r="B274" s="1" t="s">
        <v>430</v>
      </c>
      <c r="C274" t="s">
        <v>428</v>
      </c>
      <c r="D274" t="s">
        <v>148</v>
      </c>
      <c r="E274" t="s">
        <v>117</v>
      </c>
      <c r="F274" t="s">
        <v>150</v>
      </c>
      <c r="G274" t="s">
        <v>118</v>
      </c>
      <c r="H274" s="4">
        <v>46035</v>
      </c>
      <c r="I274" s="5">
        <v>217</v>
      </c>
    </row>
    <row r="275" spans="1:9">
      <c r="A275">
        <v>44087757</v>
      </c>
      <c r="B275" s="1">
        <v>3698171</v>
      </c>
      <c r="C275" t="s">
        <v>431</v>
      </c>
      <c r="D275" t="s">
        <v>432</v>
      </c>
      <c r="E275" t="s">
        <v>433</v>
      </c>
      <c r="F275" t="s">
        <v>434</v>
      </c>
      <c r="G275" t="s">
        <v>435</v>
      </c>
      <c r="H275" s="4">
        <v>46035</v>
      </c>
      <c r="I275" s="5">
        <v>882</v>
      </c>
    </row>
    <row r="276" spans="1:9">
      <c r="A276">
        <v>44087780</v>
      </c>
      <c r="B276" s="1" t="s">
        <v>436</v>
      </c>
      <c r="C276" t="s">
        <v>437</v>
      </c>
      <c r="D276" t="s">
        <v>438</v>
      </c>
      <c r="E276" t="s">
        <v>439</v>
      </c>
      <c r="F276" t="s">
        <v>440</v>
      </c>
      <c r="G276" t="s">
        <v>441</v>
      </c>
      <c r="H276" s="4">
        <v>46035</v>
      </c>
      <c r="I276" s="5">
        <v>550768.91</v>
      </c>
    </row>
    <row r="277" spans="1:9">
      <c r="A277">
        <v>44087873</v>
      </c>
      <c r="B277" s="1" t="s">
        <v>442</v>
      </c>
      <c r="C277" t="s">
        <v>443</v>
      </c>
      <c r="D277" t="s">
        <v>22</v>
      </c>
      <c r="E277" t="s">
        <v>23</v>
      </c>
      <c r="F277" t="s">
        <v>24</v>
      </c>
      <c r="G277" t="s">
        <v>25</v>
      </c>
      <c r="H277" s="4">
        <v>46042</v>
      </c>
      <c r="I277" s="5">
        <v>23645</v>
      </c>
    </row>
    <row r="278" spans="1:9">
      <c r="A278">
        <v>44087872</v>
      </c>
      <c r="B278" s="1" t="s">
        <v>444</v>
      </c>
      <c r="C278" t="s">
        <v>443</v>
      </c>
      <c r="D278" t="s">
        <v>22</v>
      </c>
      <c r="E278" t="s">
        <v>23</v>
      </c>
      <c r="F278" t="s">
        <v>24</v>
      </c>
      <c r="G278" t="s">
        <v>25</v>
      </c>
      <c r="H278" s="4">
        <v>46042</v>
      </c>
      <c r="I278" s="5">
        <v>400</v>
      </c>
    </row>
    <row r="279" spans="1:9">
      <c r="A279">
        <v>44087938</v>
      </c>
      <c r="B279" s="1">
        <v>300016</v>
      </c>
      <c r="C279" t="s">
        <v>445</v>
      </c>
      <c r="D279" t="s">
        <v>179</v>
      </c>
      <c r="E279" t="s">
        <v>55</v>
      </c>
      <c r="F279" t="s">
        <v>180</v>
      </c>
      <c r="G279" t="s">
        <v>57</v>
      </c>
      <c r="H279" s="4">
        <v>46049</v>
      </c>
      <c r="I279" s="5">
        <v>210</v>
      </c>
    </row>
    <row r="280" spans="1:9">
      <c r="A280">
        <v>44087896</v>
      </c>
      <c r="B280" s="1">
        <v>33</v>
      </c>
      <c r="C280" t="s">
        <v>446</v>
      </c>
      <c r="D280" t="s">
        <v>22</v>
      </c>
      <c r="E280" t="s">
        <v>447</v>
      </c>
      <c r="F280" t="s">
        <v>24</v>
      </c>
      <c r="G280" t="s">
        <v>448</v>
      </c>
      <c r="H280" s="4">
        <v>46042</v>
      </c>
      <c r="I280" s="5">
        <v>2907</v>
      </c>
    </row>
    <row r="281" spans="1:9">
      <c r="A281">
        <v>44087810</v>
      </c>
      <c r="B281" s="1">
        <v>313910</v>
      </c>
      <c r="C281" t="s">
        <v>449</v>
      </c>
      <c r="D281" t="s">
        <v>450</v>
      </c>
      <c r="E281" t="s">
        <v>144</v>
      </c>
      <c r="F281" t="s">
        <v>451</v>
      </c>
      <c r="G281" t="s">
        <v>146</v>
      </c>
      <c r="H281" s="4">
        <v>46042</v>
      </c>
      <c r="I281" s="5">
        <v>315</v>
      </c>
    </row>
    <row r="282" spans="1:9">
      <c r="A282">
        <v>44087686</v>
      </c>
      <c r="B282" s="1" t="s">
        <v>452</v>
      </c>
      <c r="C282" t="s">
        <v>453</v>
      </c>
      <c r="D282" t="s">
        <v>454</v>
      </c>
      <c r="E282" t="s">
        <v>455</v>
      </c>
      <c r="F282" t="s">
        <v>24</v>
      </c>
      <c r="G282" t="s">
        <v>456</v>
      </c>
      <c r="H282" s="4">
        <v>46035</v>
      </c>
      <c r="I282" s="5">
        <v>26026.25</v>
      </c>
    </row>
    <row r="283" spans="1:9">
      <c r="A283">
        <v>44087684</v>
      </c>
      <c r="B283" s="1">
        <v>9074414939</v>
      </c>
      <c r="C283" t="s">
        <v>457</v>
      </c>
      <c r="D283" t="s">
        <v>37</v>
      </c>
      <c r="E283" t="s">
        <v>346</v>
      </c>
      <c r="F283" t="s">
        <v>38</v>
      </c>
      <c r="G283" t="s">
        <v>348</v>
      </c>
      <c r="H283" s="4">
        <v>46028</v>
      </c>
      <c r="I283" s="5">
        <v>6713.27</v>
      </c>
    </row>
    <row r="284" spans="1:9">
      <c r="A284">
        <v>44087454</v>
      </c>
      <c r="B284" s="1">
        <v>9074610134</v>
      </c>
      <c r="C284" t="s">
        <v>457</v>
      </c>
      <c r="D284" t="s">
        <v>381</v>
      </c>
      <c r="E284" t="s">
        <v>346</v>
      </c>
      <c r="F284" t="s">
        <v>458</v>
      </c>
      <c r="G284" t="s">
        <v>348</v>
      </c>
      <c r="H284" s="4">
        <v>46028</v>
      </c>
      <c r="I284" s="5">
        <f>4952.03+14.86</f>
        <v>4966.8899999999994</v>
      </c>
    </row>
    <row r="285" spans="1:9">
      <c r="A285">
        <v>44087781</v>
      </c>
      <c r="B285" s="1">
        <v>9074653227</v>
      </c>
      <c r="C285" t="s">
        <v>457</v>
      </c>
      <c r="D285" t="s">
        <v>37</v>
      </c>
      <c r="E285" t="s">
        <v>34</v>
      </c>
      <c r="F285" t="s">
        <v>38</v>
      </c>
      <c r="G285" t="s">
        <v>36</v>
      </c>
      <c r="H285" s="4">
        <v>46035</v>
      </c>
      <c r="I285" s="5">
        <v>334.48</v>
      </c>
    </row>
    <row r="286" spans="1:9">
      <c r="A286">
        <v>44087782</v>
      </c>
      <c r="B286" s="1">
        <v>9074664925</v>
      </c>
      <c r="C286" t="s">
        <v>457</v>
      </c>
      <c r="D286" t="s">
        <v>37</v>
      </c>
      <c r="E286" t="s">
        <v>34</v>
      </c>
      <c r="F286" t="s">
        <v>38</v>
      </c>
      <c r="G286" t="s">
        <v>36</v>
      </c>
      <c r="H286" s="4">
        <v>46035</v>
      </c>
      <c r="I286" s="5">
        <v>594.71</v>
      </c>
    </row>
    <row r="287" spans="1:9">
      <c r="A287">
        <v>44087783</v>
      </c>
      <c r="B287" s="1">
        <v>9074770405</v>
      </c>
      <c r="C287" t="s">
        <v>457</v>
      </c>
      <c r="D287" t="s">
        <v>37</v>
      </c>
      <c r="E287" t="s">
        <v>34</v>
      </c>
      <c r="F287" t="s">
        <v>38</v>
      </c>
      <c r="G287" t="s">
        <v>36</v>
      </c>
      <c r="H287" s="4">
        <v>46035</v>
      </c>
      <c r="I287" s="5">
        <v>323.31</v>
      </c>
    </row>
    <row r="288" spans="1:9">
      <c r="A288">
        <v>44087601</v>
      </c>
      <c r="B288" s="1">
        <v>9074813381</v>
      </c>
      <c r="C288" t="s">
        <v>457</v>
      </c>
      <c r="D288" t="s">
        <v>37</v>
      </c>
      <c r="E288" t="s">
        <v>158</v>
      </c>
      <c r="F288" t="s">
        <v>38</v>
      </c>
      <c r="G288" t="s">
        <v>160</v>
      </c>
      <c r="H288" s="4">
        <v>46028</v>
      </c>
      <c r="I288" s="5">
        <v>99.9</v>
      </c>
    </row>
    <row r="289" spans="1:9">
      <c r="A289">
        <v>44087681</v>
      </c>
      <c r="B289" s="1">
        <v>9074871959</v>
      </c>
      <c r="C289" t="s">
        <v>457</v>
      </c>
      <c r="D289" t="s">
        <v>37</v>
      </c>
      <c r="E289" t="s">
        <v>34</v>
      </c>
      <c r="F289" t="s">
        <v>38</v>
      </c>
      <c r="G289" t="s">
        <v>36</v>
      </c>
      <c r="H289" s="4">
        <v>46035</v>
      </c>
      <c r="I289" s="5">
        <v>520.16</v>
      </c>
    </row>
    <row r="290" spans="1:9">
      <c r="A290">
        <v>44087778</v>
      </c>
      <c r="B290" s="1">
        <v>9074954909</v>
      </c>
      <c r="C290" t="s">
        <v>457</v>
      </c>
      <c r="D290" t="s">
        <v>37</v>
      </c>
      <c r="E290" t="s">
        <v>40</v>
      </c>
      <c r="F290" t="s">
        <v>38</v>
      </c>
      <c r="G290" t="s">
        <v>42</v>
      </c>
      <c r="H290" s="4">
        <v>46035</v>
      </c>
      <c r="I290" s="5">
        <v>1269.3699999999999</v>
      </c>
    </row>
    <row r="291" spans="1:9">
      <c r="A291">
        <v>44087779</v>
      </c>
      <c r="B291" s="1">
        <v>9074955536</v>
      </c>
      <c r="C291" t="s">
        <v>457</v>
      </c>
      <c r="D291" t="s">
        <v>37</v>
      </c>
      <c r="E291" s="12" t="s">
        <v>40</v>
      </c>
      <c r="F291" t="s">
        <v>38</v>
      </c>
      <c r="G291" t="s">
        <v>42</v>
      </c>
      <c r="H291" s="4">
        <v>46035</v>
      </c>
      <c r="I291" s="5">
        <v>439.21</v>
      </c>
    </row>
    <row r="292" spans="1:9">
      <c r="A292">
        <v>44087779</v>
      </c>
      <c r="B292" s="1">
        <v>9074955536</v>
      </c>
      <c r="C292" t="s">
        <v>457</v>
      </c>
      <c r="D292" t="s">
        <v>37</v>
      </c>
      <c r="E292" s="12" t="s">
        <v>34</v>
      </c>
      <c r="F292" t="s">
        <v>38</v>
      </c>
      <c r="G292" t="s">
        <v>36</v>
      </c>
      <c r="H292" s="4">
        <v>46035</v>
      </c>
      <c r="I292" s="5">
        <v>21</v>
      </c>
    </row>
    <row r="293" spans="1:9">
      <c r="A293">
        <v>44087817</v>
      </c>
      <c r="B293" s="1">
        <v>9074994269</v>
      </c>
      <c r="C293" t="s">
        <v>457</v>
      </c>
      <c r="D293" t="s">
        <v>37</v>
      </c>
      <c r="E293" t="s">
        <v>34</v>
      </c>
      <c r="F293" t="s">
        <v>38</v>
      </c>
      <c r="G293" t="s">
        <v>36</v>
      </c>
      <c r="H293" s="4">
        <v>46042</v>
      </c>
      <c r="I293" s="5">
        <v>69.7</v>
      </c>
    </row>
    <row r="294" spans="1:9">
      <c r="A294">
        <v>44087908</v>
      </c>
      <c r="B294" s="1">
        <v>9075011554</v>
      </c>
      <c r="C294" t="s">
        <v>457</v>
      </c>
      <c r="D294" t="s">
        <v>37</v>
      </c>
      <c r="E294" t="s">
        <v>34</v>
      </c>
      <c r="F294" t="s">
        <v>38</v>
      </c>
      <c r="G294" t="s">
        <v>36</v>
      </c>
      <c r="H294" s="4">
        <v>46042</v>
      </c>
      <c r="I294" s="5">
        <v>195.72</v>
      </c>
    </row>
    <row r="295" spans="1:9">
      <c r="A295">
        <v>44087502</v>
      </c>
      <c r="B295" s="1" t="s">
        <v>459</v>
      </c>
      <c r="C295" t="s">
        <v>460</v>
      </c>
      <c r="D295" t="s">
        <v>11</v>
      </c>
      <c r="E295" t="s">
        <v>74</v>
      </c>
      <c r="F295" t="s">
        <v>13</v>
      </c>
      <c r="G295" t="s">
        <v>75</v>
      </c>
      <c r="H295" s="4">
        <v>46028</v>
      </c>
      <c r="I295" s="5">
        <v>892.72</v>
      </c>
    </row>
    <row r="296" spans="1:9">
      <c r="A296">
        <v>44087613</v>
      </c>
      <c r="B296" s="1" t="s">
        <v>461</v>
      </c>
      <c r="C296" t="s">
        <v>460</v>
      </c>
      <c r="D296" t="s">
        <v>11</v>
      </c>
      <c r="E296" t="s">
        <v>74</v>
      </c>
      <c r="F296" t="s">
        <v>13</v>
      </c>
      <c r="G296" t="s">
        <v>75</v>
      </c>
      <c r="H296" s="4">
        <v>46028</v>
      </c>
      <c r="I296" s="5">
        <v>253.1</v>
      </c>
    </row>
    <row r="297" spans="1:9">
      <c r="A297">
        <v>44087814</v>
      </c>
      <c r="B297" s="1" t="s">
        <v>462</v>
      </c>
      <c r="C297" t="s">
        <v>460</v>
      </c>
      <c r="D297" t="s">
        <v>96</v>
      </c>
      <c r="E297" t="s">
        <v>74</v>
      </c>
      <c r="F297" t="s">
        <v>97</v>
      </c>
      <c r="G297" t="s">
        <v>75</v>
      </c>
      <c r="H297" s="4">
        <v>46035</v>
      </c>
      <c r="I297" s="5">
        <v>245</v>
      </c>
    </row>
    <row r="298" spans="1:9">
      <c r="A298">
        <v>44087937</v>
      </c>
      <c r="B298" s="1" t="s">
        <v>463</v>
      </c>
      <c r="C298" t="s">
        <v>460</v>
      </c>
      <c r="D298" t="s">
        <v>464</v>
      </c>
      <c r="E298" t="s">
        <v>417</v>
      </c>
      <c r="F298" t="s">
        <v>465</v>
      </c>
      <c r="G298" t="s">
        <v>418</v>
      </c>
      <c r="H298" s="4">
        <v>46049</v>
      </c>
      <c r="I298" s="5">
        <v>644.4</v>
      </c>
    </row>
    <row r="299" spans="1:9">
      <c r="A299">
        <v>44087849</v>
      </c>
      <c r="B299" s="1" t="s">
        <v>466</v>
      </c>
      <c r="C299" t="s">
        <v>467</v>
      </c>
      <c r="D299" t="s">
        <v>45</v>
      </c>
      <c r="E299" t="s">
        <v>64</v>
      </c>
      <c r="F299" t="s">
        <v>47</v>
      </c>
      <c r="G299" t="s">
        <v>65</v>
      </c>
      <c r="H299" s="4">
        <v>46042</v>
      </c>
      <c r="I299" s="5">
        <v>1616</v>
      </c>
    </row>
    <row r="300" spans="1:9">
      <c r="A300">
        <v>44087755</v>
      </c>
      <c r="B300" s="1" t="s">
        <v>468</v>
      </c>
      <c r="C300" t="s">
        <v>469</v>
      </c>
      <c r="D300" t="s">
        <v>470</v>
      </c>
      <c r="E300" t="s">
        <v>471</v>
      </c>
      <c r="F300" t="s">
        <v>472</v>
      </c>
      <c r="G300" t="s">
        <v>473</v>
      </c>
      <c r="H300" s="4">
        <v>46035</v>
      </c>
      <c r="I300" s="5">
        <v>167.25</v>
      </c>
    </row>
    <row r="301" spans="1:9">
      <c r="A301">
        <v>44087717</v>
      </c>
      <c r="B301" s="1">
        <v>2009617580</v>
      </c>
      <c r="C301" t="s">
        <v>474</v>
      </c>
      <c r="D301" t="s">
        <v>11</v>
      </c>
      <c r="E301" t="s">
        <v>74</v>
      </c>
      <c r="F301" t="s">
        <v>13</v>
      </c>
      <c r="G301" t="s">
        <v>75</v>
      </c>
      <c r="H301" s="4">
        <v>46035</v>
      </c>
      <c r="I301" s="5">
        <v>31.64</v>
      </c>
    </row>
    <row r="302" spans="1:9">
      <c r="A302">
        <v>44087912</v>
      </c>
      <c r="B302" s="1">
        <v>2010008846</v>
      </c>
      <c r="C302" t="s">
        <v>474</v>
      </c>
      <c r="D302" t="s">
        <v>11</v>
      </c>
      <c r="E302" t="s">
        <v>74</v>
      </c>
      <c r="F302" t="s">
        <v>13</v>
      </c>
      <c r="G302" t="s">
        <v>75</v>
      </c>
      <c r="H302" s="4">
        <v>46042</v>
      </c>
      <c r="I302" s="5">
        <v>84.98</v>
      </c>
    </row>
    <row r="303" spans="1:9">
      <c r="A303">
        <v>44087617</v>
      </c>
      <c r="B303" s="1">
        <v>5526</v>
      </c>
      <c r="C303" t="s">
        <v>475</v>
      </c>
      <c r="D303" t="s">
        <v>68</v>
      </c>
      <c r="E303" t="s">
        <v>64</v>
      </c>
      <c r="F303" t="s">
        <v>69</v>
      </c>
      <c r="G303" t="s">
        <v>65</v>
      </c>
      <c r="H303" s="4">
        <v>46028</v>
      </c>
      <c r="I303" s="5">
        <v>770</v>
      </c>
    </row>
    <row r="304" spans="1:9">
      <c r="A304">
        <v>44087676</v>
      </c>
      <c r="B304" s="1">
        <v>5530</v>
      </c>
      <c r="C304" t="s">
        <v>475</v>
      </c>
      <c r="D304" t="s">
        <v>68</v>
      </c>
      <c r="E304" t="s">
        <v>64</v>
      </c>
      <c r="F304" t="s">
        <v>69</v>
      </c>
      <c r="G304" t="s">
        <v>65</v>
      </c>
      <c r="H304" s="4">
        <v>46035</v>
      </c>
      <c r="I304" s="5">
        <v>360</v>
      </c>
    </row>
    <row r="305" spans="1:9">
      <c r="A305">
        <v>44087677</v>
      </c>
      <c r="B305" s="1">
        <v>5532</v>
      </c>
      <c r="C305" t="s">
        <v>475</v>
      </c>
      <c r="D305" t="s">
        <v>68</v>
      </c>
      <c r="E305" t="s">
        <v>64</v>
      </c>
      <c r="F305" t="s">
        <v>69</v>
      </c>
      <c r="G305" t="s">
        <v>65</v>
      </c>
      <c r="H305" s="4">
        <v>46035</v>
      </c>
      <c r="I305" s="5">
        <v>1190</v>
      </c>
    </row>
    <row r="306" spans="1:9">
      <c r="A306">
        <v>44087678</v>
      </c>
      <c r="B306" s="1">
        <v>5535</v>
      </c>
      <c r="C306" t="s">
        <v>475</v>
      </c>
      <c r="D306" t="s">
        <v>68</v>
      </c>
      <c r="E306" t="s">
        <v>64</v>
      </c>
      <c r="F306" t="s">
        <v>69</v>
      </c>
      <c r="G306" t="s">
        <v>65</v>
      </c>
      <c r="H306" s="4">
        <v>46035</v>
      </c>
      <c r="I306" s="5">
        <v>1190</v>
      </c>
    </row>
    <row r="307" spans="1:9">
      <c r="A307">
        <v>44087742</v>
      </c>
      <c r="B307" s="1">
        <v>5538</v>
      </c>
      <c r="C307" t="s">
        <v>475</v>
      </c>
      <c r="D307" t="s">
        <v>68</v>
      </c>
      <c r="E307" t="s">
        <v>64</v>
      </c>
      <c r="F307" t="s">
        <v>69</v>
      </c>
      <c r="G307" t="s">
        <v>65</v>
      </c>
      <c r="H307" s="4">
        <v>46035</v>
      </c>
      <c r="I307" s="5">
        <v>1190</v>
      </c>
    </row>
    <row r="308" spans="1:9">
      <c r="A308">
        <v>44087887</v>
      </c>
      <c r="B308" s="1">
        <v>5554</v>
      </c>
      <c r="C308" t="s">
        <v>475</v>
      </c>
      <c r="D308" t="s">
        <v>68</v>
      </c>
      <c r="E308" t="s">
        <v>64</v>
      </c>
      <c r="F308" t="s">
        <v>69</v>
      </c>
      <c r="G308" t="s">
        <v>65</v>
      </c>
      <c r="H308" s="4">
        <v>46042</v>
      </c>
      <c r="I308" s="5">
        <v>1190</v>
      </c>
    </row>
    <row r="309" spans="1:9">
      <c r="A309">
        <v>44087986</v>
      </c>
      <c r="B309" s="1">
        <v>5557</v>
      </c>
      <c r="C309" t="s">
        <v>475</v>
      </c>
      <c r="D309" t="s">
        <v>68</v>
      </c>
      <c r="E309" t="s">
        <v>64</v>
      </c>
      <c r="F309" t="s">
        <v>69</v>
      </c>
      <c r="G309" t="s">
        <v>65</v>
      </c>
      <c r="H309" s="4">
        <v>46049</v>
      </c>
      <c r="I309" s="5">
        <v>1190</v>
      </c>
    </row>
    <row r="310" spans="1:9">
      <c r="A310">
        <v>44087598</v>
      </c>
      <c r="B310" s="1">
        <v>9507113282</v>
      </c>
      <c r="C310" t="s">
        <v>476</v>
      </c>
      <c r="D310" t="s">
        <v>39</v>
      </c>
      <c r="E310" t="s">
        <v>74</v>
      </c>
      <c r="F310" t="s">
        <v>41</v>
      </c>
      <c r="G310" t="s">
        <v>75</v>
      </c>
      <c r="H310" s="4">
        <v>46028</v>
      </c>
      <c r="I310" s="5">
        <v>71.36</v>
      </c>
    </row>
    <row r="311" spans="1:9">
      <c r="A311">
        <v>44087657</v>
      </c>
      <c r="B311" s="1">
        <v>9507125545</v>
      </c>
      <c r="C311" t="s">
        <v>476</v>
      </c>
      <c r="D311" t="s">
        <v>39</v>
      </c>
      <c r="E311" t="s">
        <v>74</v>
      </c>
      <c r="F311" t="s">
        <v>41</v>
      </c>
      <c r="G311" t="s">
        <v>75</v>
      </c>
      <c r="H311" s="4">
        <v>46035</v>
      </c>
      <c r="I311" s="5">
        <v>121.8</v>
      </c>
    </row>
    <row r="312" spans="1:9">
      <c r="A312">
        <v>44087886</v>
      </c>
      <c r="B312" s="1">
        <v>9507140761</v>
      </c>
      <c r="C312" t="s">
        <v>476</v>
      </c>
      <c r="D312" t="s">
        <v>39</v>
      </c>
      <c r="E312" t="s">
        <v>74</v>
      </c>
      <c r="F312" t="s">
        <v>41</v>
      </c>
      <c r="G312" t="s">
        <v>75</v>
      </c>
      <c r="H312" s="4">
        <v>46042</v>
      </c>
      <c r="I312" s="5">
        <v>122.33</v>
      </c>
    </row>
    <row r="313" spans="1:9">
      <c r="A313">
        <v>44087916</v>
      </c>
      <c r="B313" s="1">
        <v>9507144319</v>
      </c>
      <c r="C313" t="s">
        <v>476</v>
      </c>
      <c r="D313" t="s">
        <v>39</v>
      </c>
      <c r="E313" t="s">
        <v>90</v>
      </c>
      <c r="F313" t="s">
        <v>41</v>
      </c>
      <c r="G313" t="s">
        <v>91</v>
      </c>
      <c r="H313" s="4">
        <v>46049</v>
      </c>
      <c r="I313" s="5">
        <v>71.66</v>
      </c>
    </row>
    <row r="314" spans="1:9">
      <c r="A314">
        <v>44087918</v>
      </c>
      <c r="B314" s="1">
        <v>51</v>
      </c>
      <c r="C314" t="s">
        <v>371</v>
      </c>
      <c r="D314" t="s">
        <v>11</v>
      </c>
      <c r="E314" t="s">
        <v>136</v>
      </c>
      <c r="F314" t="s">
        <v>13</v>
      </c>
      <c r="G314" t="s">
        <v>137</v>
      </c>
      <c r="H314" s="4">
        <v>46049</v>
      </c>
      <c r="I314" s="5">
        <f>200+15</f>
        <v>215</v>
      </c>
    </row>
    <row r="315" spans="1:9">
      <c r="A315">
        <v>44087918</v>
      </c>
      <c r="B315" s="1">
        <v>51</v>
      </c>
      <c r="C315" t="s">
        <v>371</v>
      </c>
      <c r="D315" t="s">
        <v>11</v>
      </c>
      <c r="E315" t="s">
        <v>74</v>
      </c>
      <c r="F315" t="s">
        <v>13</v>
      </c>
      <c r="G315" t="s">
        <v>75</v>
      </c>
      <c r="H315" s="4">
        <v>46049</v>
      </c>
      <c r="I315" s="5">
        <f>300+10</f>
        <v>310</v>
      </c>
    </row>
    <row r="316" spans="1:9">
      <c r="A316">
        <v>44087877</v>
      </c>
      <c r="B316" s="1" t="s">
        <v>477</v>
      </c>
      <c r="C316" t="s">
        <v>478</v>
      </c>
      <c r="D316" t="s">
        <v>45</v>
      </c>
      <c r="E316" t="s">
        <v>64</v>
      </c>
      <c r="F316" t="s">
        <v>47</v>
      </c>
      <c r="G316" t="s">
        <v>65</v>
      </c>
      <c r="H316" s="4">
        <v>46042</v>
      </c>
      <c r="I316" s="5">
        <v>60</v>
      </c>
    </row>
    <row r="317" spans="1:9">
      <c r="A317">
        <v>44087608</v>
      </c>
      <c r="B317" s="1">
        <v>12504</v>
      </c>
      <c r="C317" t="s">
        <v>479</v>
      </c>
      <c r="D317" t="s">
        <v>157</v>
      </c>
      <c r="E317" t="s">
        <v>100</v>
      </c>
      <c r="F317" t="s">
        <v>159</v>
      </c>
      <c r="G317" t="s">
        <v>101</v>
      </c>
      <c r="H317" s="4">
        <v>46028</v>
      </c>
      <c r="I317" s="5">
        <v>250</v>
      </c>
    </row>
    <row r="318" spans="1:9">
      <c r="A318">
        <v>44087740</v>
      </c>
      <c r="B318" s="1">
        <v>1275</v>
      </c>
      <c r="C318" t="s">
        <v>480</v>
      </c>
      <c r="D318" t="s">
        <v>68</v>
      </c>
      <c r="E318" t="s">
        <v>64</v>
      </c>
      <c r="F318" t="s">
        <v>69</v>
      </c>
      <c r="G318" t="s">
        <v>65</v>
      </c>
      <c r="H318" s="4">
        <v>46035</v>
      </c>
      <c r="I318" s="5">
        <v>2170</v>
      </c>
    </row>
    <row r="319" spans="1:9">
      <c r="A319">
        <v>44087688</v>
      </c>
      <c r="B319" s="1" t="s">
        <v>481</v>
      </c>
      <c r="C319" t="s">
        <v>371</v>
      </c>
      <c r="D319" t="s">
        <v>272</v>
      </c>
      <c r="E319" t="s">
        <v>149</v>
      </c>
      <c r="F319" t="s">
        <v>274</v>
      </c>
      <c r="G319" t="s">
        <v>151</v>
      </c>
      <c r="H319" s="4">
        <v>46035</v>
      </c>
      <c r="I319" s="5">
        <v>1612.5</v>
      </c>
    </row>
    <row r="320" spans="1:9">
      <c r="A320">
        <v>44087971</v>
      </c>
      <c r="B320" s="1" t="s">
        <v>482</v>
      </c>
      <c r="C320" t="s">
        <v>483</v>
      </c>
      <c r="D320" t="s">
        <v>17</v>
      </c>
      <c r="E320" t="s">
        <v>484</v>
      </c>
      <c r="F320" t="s">
        <v>19</v>
      </c>
      <c r="G320" t="s">
        <v>485</v>
      </c>
      <c r="H320" s="4">
        <v>46049</v>
      </c>
      <c r="I320" s="5">
        <v>921.86</v>
      </c>
    </row>
    <row r="321" spans="1:9">
      <c r="A321">
        <v>44087695</v>
      </c>
      <c r="B321" s="1">
        <v>1761</v>
      </c>
      <c r="C321" t="s">
        <v>486</v>
      </c>
      <c r="D321" t="s">
        <v>487</v>
      </c>
      <c r="E321" t="s">
        <v>488</v>
      </c>
      <c r="F321" t="s">
        <v>489</v>
      </c>
      <c r="G321" t="s">
        <v>490</v>
      </c>
      <c r="H321" s="4">
        <v>46035</v>
      </c>
      <c r="I321" s="5">
        <v>25463.75</v>
      </c>
    </row>
    <row r="322" spans="1:9">
      <c r="A322">
        <v>44087658</v>
      </c>
      <c r="B322" s="1">
        <v>576998</v>
      </c>
      <c r="C322" t="s">
        <v>491</v>
      </c>
      <c r="D322" t="s">
        <v>492</v>
      </c>
      <c r="E322" t="s">
        <v>493</v>
      </c>
      <c r="F322" t="s">
        <v>494</v>
      </c>
      <c r="G322" t="s">
        <v>495</v>
      </c>
      <c r="H322" s="4">
        <v>46035</v>
      </c>
      <c r="I322" s="5">
        <v>281.77</v>
      </c>
    </row>
    <row r="323" spans="1:9">
      <c r="A323">
        <v>44087752</v>
      </c>
      <c r="B323" s="1">
        <v>577977</v>
      </c>
      <c r="C323" t="s">
        <v>491</v>
      </c>
      <c r="D323" t="s">
        <v>492</v>
      </c>
      <c r="E323" t="s">
        <v>493</v>
      </c>
      <c r="F323" t="s">
        <v>494</v>
      </c>
      <c r="G323" t="s">
        <v>495</v>
      </c>
      <c r="H323" s="4">
        <v>46035</v>
      </c>
      <c r="I323" s="5">
        <v>37.619999999999997</v>
      </c>
    </row>
    <row r="324" spans="1:9">
      <c r="A324">
        <v>44087969</v>
      </c>
      <c r="B324" s="1">
        <v>579285</v>
      </c>
      <c r="C324" t="s">
        <v>491</v>
      </c>
      <c r="D324" t="s">
        <v>492</v>
      </c>
      <c r="E324" t="s">
        <v>493</v>
      </c>
      <c r="F324" t="s">
        <v>494</v>
      </c>
      <c r="G324" t="s">
        <v>495</v>
      </c>
      <c r="H324" s="4">
        <v>46049</v>
      </c>
      <c r="I324" s="5">
        <v>1135</v>
      </c>
    </row>
    <row r="325" spans="1:9">
      <c r="A325">
        <v>44087645</v>
      </c>
      <c r="B325" s="1">
        <v>1518104</v>
      </c>
      <c r="C325" t="s">
        <v>496</v>
      </c>
      <c r="D325" t="s">
        <v>148</v>
      </c>
      <c r="E325" t="s">
        <v>81</v>
      </c>
      <c r="F325" t="s">
        <v>150</v>
      </c>
      <c r="G325" t="s">
        <v>82</v>
      </c>
      <c r="H325" s="4">
        <v>46035</v>
      </c>
      <c r="I325" s="5">
        <v>2128</v>
      </c>
    </row>
    <row r="326" spans="1:9">
      <c r="A326">
        <v>44087646</v>
      </c>
      <c r="B326" s="1">
        <v>1518105</v>
      </c>
      <c r="C326" t="s">
        <v>496</v>
      </c>
      <c r="D326" t="s">
        <v>148</v>
      </c>
      <c r="E326" t="s">
        <v>81</v>
      </c>
      <c r="F326" t="s">
        <v>150</v>
      </c>
      <c r="G326" t="s">
        <v>82</v>
      </c>
      <c r="H326" s="4">
        <v>46035</v>
      </c>
      <c r="I326" s="5">
        <v>2128</v>
      </c>
    </row>
    <row r="327" spans="1:9">
      <c r="A327">
        <v>44087653</v>
      </c>
      <c r="B327" s="1">
        <v>1520951</v>
      </c>
      <c r="C327" t="s">
        <v>496</v>
      </c>
      <c r="D327" t="s">
        <v>148</v>
      </c>
      <c r="E327" t="s">
        <v>81</v>
      </c>
      <c r="F327" t="s">
        <v>150</v>
      </c>
      <c r="G327" t="s">
        <v>82</v>
      </c>
      <c r="H327" s="4">
        <v>46035</v>
      </c>
      <c r="I327" s="5">
        <v>1316</v>
      </c>
    </row>
    <row r="328" spans="1:9">
      <c r="A328">
        <v>44087764</v>
      </c>
      <c r="B328" s="1">
        <v>1523147</v>
      </c>
      <c r="C328" t="s">
        <v>496</v>
      </c>
      <c r="D328" t="s">
        <v>148</v>
      </c>
      <c r="E328" t="s">
        <v>81</v>
      </c>
      <c r="F328" t="s">
        <v>150</v>
      </c>
      <c r="G328" t="s">
        <v>82</v>
      </c>
      <c r="H328" s="4">
        <v>46035</v>
      </c>
      <c r="I328" s="5">
        <v>532</v>
      </c>
    </row>
    <row r="329" spans="1:9">
      <c r="A329">
        <v>44087909</v>
      </c>
      <c r="B329" s="1">
        <v>1526919</v>
      </c>
      <c r="C329" t="s">
        <v>496</v>
      </c>
      <c r="D329" t="s">
        <v>148</v>
      </c>
      <c r="E329" t="s">
        <v>81</v>
      </c>
      <c r="F329" t="s">
        <v>150</v>
      </c>
      <c r="G329" t="s">
        <v>82</v>
      </c>
      <c r="H329" s="4">
        <v>46049</v>
      </c>
      <c r="I329" s="5">
        <v>2128</v>
      </c>
    </row>
    <row r="330" spans="1:9">
      <c r="A330">
        <v>44087860</v>
      </c>
      <c r="B330" s="1">
        <v>125140</v>
      </c>
      <c r="C330" t="s">
        <v>497</v>
      </c>
      <c r="D330" t="s">
        <v>45</v>
      </c>
      <c r="E330" t="s">
        <v>64</v>
      </c>
      <c r="F330" t="s">
        <v>47</v>
      </c>
      <c r="G330" t="s">
        <v>65</v>
      </c>
      <c r="H330" s="4">
        <v>46042</v>
      </c>
      <c r="I330" s="5">
        <v>336.76</v>
      </c>
    </row>
    <row r="331" spans="1:9">
      <c r="A331">
        <v>44087637</v>
      </c>
      <c r="B331" s="1" t="s">
        <v>498</v>
      </c>
      <c r="C331" t="s">
        <v>499</v>
      </c>
      <c r="D331" t="s">
        <v>22</v>
      </c>
      <c r="E331" t="s">
        <v>23</v>
      </c>
      <c r="F331" t="s">
        <v>24</v>
      </c>
      <c r="G331" t="s">
        <v>25</v>
      </c>
      <c r="H331" s="4">
        <v>46028</v>
      </c>
      <c r="I331" s="5">
        <v>5480</v>
      </c>
    </row>
    <row r="332" spans="1:9">
      <c r="A332">
        <v>44087709</v>
      </c>
      <c r="B332" s="1" t="s">
        <v>500</v>
      </c>
      <c r="C332" t="s">
        <v>499</v>
      </c>
      <c r="D332" t="s">
        <v>22</v>
      </c>
      <c r="E332" t="s">
        <v>23</v>
      </c>
      <c r="F332" t="s">
        <v>24</v>
      </c>
      <c r="G332" t="s">
        <v>25</v>
      </c>
      <c r="H332" s="4">
        <v>46035</v>
      </c>
      <c r="I332" s="5">
        <v>5960</v>
      </c>
    </row>
    <row r="333" spans="1:9">
      <c r="A333">
        <v>44087940</v>
      </c>
      <c r="B333" s="1" t="s">
        <v>501</v>
      </c>
      <c r="C333" t="s">
        <v>499</v>
      </c>
      <c r="D333" t="s">
        <v>22</v>
      </c>
      <c r="E333" t="s">
        <v>23</v>
      </c>
      <c r="F333" t="s">
        <v>24</v>
      </c>
      <c r="G333" t="s">
        <v>25</v>
      </c>
      <c r="H333" s="4">
        <v>46049</v>
      </c>
      <c r="I333" s="5">
        <v>3720</v>
      </c>
    </row>
    <row r="334" spans="1:9">
      <c r="A334">
        <v>44087864</v>
      </c>
      <c r="B334" s="1">
        <v>41942568</v>
      </c>
      <c r="C334" t="s">
        <v>502</v>
      </c>
      <c r="D334" t="s">
        <v>470</v>
      </c>
      <c r="E334" t="s">
        <v>144</v>
      </c>
      <c r="F334" s="12" t="s">
        <v>472</v>
      </c>
      <c r="G334" t="s">
        <v>146</v>
      </c>
      <c r="H334" s="4">
        <v>46049</v>
      </c>
      <c r="I334" s="5">
        <v>284.41000000000003</v>
      </c>
    </row>
    <row r="335" spans="1:9">
      <c r="A335">
        <v>44087871</v>
      </c>
      <c r="B335" s="1">
        <v>41947599</v>
      </c>
      <c r="C335" t="s">
        <v>502</v>
      </c>
      <c r="D335" t="s">
        <v>470</v>
      </c>
      <c r="E335" t="s">
        <v>144</v>
      </c>
      <c r="F335" s="12" t="s">
        <v>472</v>
      </c>
      <c r="G335" t="s">
        <v>146</v>
      </c>
      <c r="H335" s="4">
        <v>46049</v>
      </c>
      <c r="I335" s="5">
        <v>362.5</v>
      </c>
    </row>
    <row r="336" spans="1:9">
      <c r="A336">
        <v>44087753</v>
      </c>
      <c r="B336" s="1" t="s">
        <v>503</v>
      </c>
      <c r="C336" t="s">
        <v>504</v>
      </c>
      <c r="D336" t="s">
        <v>408</v>
      </c>
      <c r="E336" t="s">
        <v>163</v>
      </c>
      <c r="F336" t="s">
        <v>410</v>
      </c>
      <c r="G336" t="s">
        <v>165</v>
      </c>
      <c r="H336" s="4">
        <v>46035</v>
      </c>
      <c r="I336" s="5">
        <v>19.2</v>
      </c>
    </row>
    <row r="337" spans="1:9">
      <c r="A337">
        <v>44087754</v>
      </c>
      <c r="B337" s="1" t="s">
        <v>505</v>
      </c>
      <c r="C337" t="s">
        <v>504</v>
      </c>
      <c r="D337" t="s">
        <v>408</v>
      </c>
      <c r="E337" t="s">
        <v>506</v>
      </c>
      <c r="F337" t="s">
        <v>410</v>
      </c>
      <c r="G337" t="s">
        <v>507</v>
      </c>
      <c r="H337" s="4">
        <v>46042</v>
      </c>
      <c r="I337" s="5">
        <v>11401</v>
      </c>
    </row>
    <row r="338" spans="1:9">
      <c r="A338">
        <v>44087670</v>
      </c>
      <c r="B338" s="1">
        <v>512428</v>
      </c>
      <c r="C338" t="s">
        <v>508</v>
      </c>
      <c r="D338" t="s">
        <v>68</v>
      </c>
      <c r="E338" t="s">
        <v>64</v>
      </c>
      <c r="F338" t="s">
        <v>69</v>
      </c>
      <c r="G338" t="s">
        <v>65</v>
      </c>
      <c r="H338" s="4">
        <v>46035</v>
      </c>
      <c r="I338" s="5">
        <f>1633.35+209.98</f>
        <v>1843.33</v>
      </c>
    </row>
    <row r="339" spans="1:9">
      <c r="A339">
        <v>44087395</v>
      </c>
      <c r="B339" s="1">
        <v>114767</v>
      </c>
      <c r="C339" t="s">
        <v>509</v>
      </c>
      <c r="D339" t="s">
        <v>510</v>
      </c>
      <c r="E339" t="s">
        <v>84</v>
      </c>
      <c r="F339" t="s">
        <v>511</v>
      </c>
      <c r="G339" t="s">
        <v>85</v>
      </c>
      <c r="H339" s="4">
        <v>46049</v>
      </c>
      <c r="I339" s="5">
        <v>201.87</v>
      </c>
    </row>
    <row r="340" spans="1:9">
      <c r="A340">
        <v>44087730</v>
      </c>
      <c r="B340" s="1" t="s">
        <v>512</v>
      </c>
      <c r="C340" t="s">
        <v>513</v>
      </c>
      <c r="D340" t="s">
        <v>157</v>
      </c>
      <c r="E340" t="s">
        <v>311</v>
      </c>
      <c r="F340" t="s">
        <v>159</v>
      </c>
      <c r="G340" t="s">
        <v>312</v>
      </c>
      <c r="H340" s="4">
        <v>46035</v>
      </c>
      <c r="I340" s="5">
        <v>387</v>
      </c>
    </row>
    <row r="341" spans="1:9">
      <c r="A341">
        <v>44087711</v>
      </c>
      <c r="B341" s="1" t="s">
        <v>514</v>
      </c>
      <c r="C341" t="s">
        <v>513</v>
      </c>
      <c r="D341" t="s">
        <v>157</v>
      </c>
      <c r="E341" t="s">
        <v>311</v>
      </c>
      <c r="F341" t="s">
        <v>159</v>
      </c>
      <c r="G341" t="s">
        <v>312</v>
      </c>
      <c r="H341" s="4">
        <v>46035</v>
      </c>
      <c r="I341" s="5">
        <v>387</v>
      </c>
    </row>
    <row r="342" spans="1:9">
      <c r="A342">
        <v>44087977</v>
      </c>
      <c r="B342" s="1" t="s">
        <v>515</v>
      </c>
      <c r="C342" t="s">
        <v>516</v>
      </c>
      <c r="D342" t="s">
        <v>96</v>
      </c>
      <c r="E342" t="s">
        <v>517</v>
      </c>
      <c r="F342" t="s">
        <v>97</v>
      </c>
      <c r="G342" t="s">
        <v>518</v>
      </c>
      <c r="H342" s="4">
        <v>46049</v>
      </c>
      <c r="I342" s="5">
        <v>649</v>
      </c>
    </row>
    <row r="343" spans="1:9">
      <c r="A343">
        <v>44087621</v>
      </c>
      <c r="B343" s="1">
        <v>1486</v>
      </c>
      <c r="C343" t="s">
        <v>519</v>
      </c>
      <c r="D343" t="s">
        <v>454</v>
      </c>
      <c r="E343" t="s">
        <v>520</v>
      </c>
      <c r="F343" t="s">
        <v>24</v>
      </c>
      <c r="G343" t="s">
        <v>521</v>
      </c>
      <c r="H343" s="4">
        <v>46028</v>
      </c>
      <c r="I343" s="5">
        <v>12500</v>
      </c>
    </row>
    <row r="344" spans="1:9">
      <c r="A344">
        <v>44087846</v>
      </c>
      <c r="B344" s="1" t="s">
        <v>522</v>
      </c>
      <c r="C344" t="s">
        <v>523</v>
      </c>
      <c r="D344" t="s">
        <v>283</v>
      </c>
      <c r="E344" t="s">
        <v>524</v>
      </c>
      <c r="F344" s="12" t="s">
        <v>525</v>
      </c>
      <c r="G344" t="s">
        <v>526</v>
      </c>
      <c r="H344" s="4">
        <v>46042</v>
      </c>
      <c r="I344" s="5">
        <f>19613.43+300-4500</f>
        <v>15413.43</v>
      </c>
    </row>
    <row r="345" spans="1:9">
      <c r="A345">
        <v>44086329</v>
      </c>
      <c r="B345" s="1" t="s">
        <v>527</v>
      </c>
      <c r="C345" t="s">
        <v>528</v>
      </c>
      <c r="D345" t="s">
        <v>529</v>
      </c>
      <c r="E345" t="s">
        <v>74</v>
      </c>
      <c r="F345" t="s">
        <v>530</v>
      </c>
      <c r="G345" t="s">
        <v>75</v>
      </c>
      <c r="H345" s="4">
        <v>46049</v>
      </c>
      <c r="I345" s="5">
        <v>1478.87</v>
      </c>
    </row>
    <row r="346" spans="1:9">
      <c r="A346">
        <v>44084811</v>
      </c>
      <c r="B346" s="1" t="s">
        <v>531</v>
      </c>
      <c r="C346" t="s">
        <v>528</v>
      </c>
      <c r="D346" t="s">
        <v>529</v>
      </c>
      <c r="E346" t="s">
        <v>74</v>
      </c>
      <c r="F346" t="s">
        <v>530</v>
      </c>
      <c r="G346" t="s">
        <v>75</v>
      </c>
      <c r="H346" s="4">
        <v>46049</v>
      </c>
      <c r="I346" s="5">
        <v>1141.3499999999999</v>
      </c>
    </row>
    <row r="347" spans="1:9">
      <c r="A347">
        <v>44084801</v>
      </c>
      <c r="B347" s="1" t="s">
        <v>532</v>
      </c>
      <c r="C347" t="s">
        <v>528</v>
      </c>
      <c r="D347" t="s">
        <v>529</v>
      </c>
      <c r="E347" t="s">
        <v>74</v>
      </c>
      <c r="F347" t="s">
        <v>530</v>
      </c>
      <c r="G347" t="s">
        <v>75</v>
      </c>
      <c r="H347" s="4">
        <v>46049</v>
      </c>
      <c r="I347" s="5">
        <v>1030.28</v>
      </c>
    </row>
    <row r="348" spans="1:9">
      <c r="A348">
        <v>44084802</v>
      </c>
      <c r="B348" s="1" t="s">
        <v>533</v>
      </c>
      <c r="C348" t="s">
        <v>528</v>
      </c>
      <c r="D348" t="s">
        <v>529</v>
      </c>
      <c r="E348" t="s">
        <v>74</v>
      </c>
      <c r="F348" t="s">
        <v>530</v>
      </c>
      <c r="G348" t="s">
        <v>75</v>
      </c>
      <c r="H348" s="4">
        <v>46049</v>
      </c>
      <c r="I348" s="5">
        <v>1139.3599999999999</v>
      </c>
    </row>
    <row r="349" spans="1:9">
      <c r="A349">
        <v>44084803</v>
      </c>
      <c r="B349" s="1" t="s">
        <v>534</v>
      </c>
      <c r="C349" t="s">
        <v>528</v>
      </c>
      <c r="D349" t="s">
        <v>529</v>
      </c>
      <c r="E349" t="s">
        <v>74</v>
      </c>
      <c r="F349" t="s">
        <v>530</v>
      </c>
      <c r="G349" t="s">
        <v>75</v>
      </c>
      <c r="H349" s="4">
        <v>46049</v>
      </c>
      <c r="I349" s="5">
        <v>588.23</v>
      </c>
    </row>
    <row r="350" spans="1:9">
      <c r="A350">
        <v>44084804</v>
      </c>
      <c r="B350" s="1" t="s">
        <v>535</v>
      </c>
      <c r="C350" t="s">
        <v>528</v>
      </c>
      <c r="D350" t="s">
        <v>529</v>
      </c>
      <c r="E350" t="s">
        <v>74</v>
      </c>
      <c r="F350" t="s">
        <v>530</v>
      </c>
      <c r="G350" t="s">
        <v>75</v>
      </c>
      <c r="H350" s="4">
        <v>46049</v>
      </c>
      <c r="I350" s="5">
        <v>610.51</v>
      </c>
    </row>
    <row r="351" spans="1:9">
      <c r="A351">
        <v>44084805</v>
      </c>
      <c r="B351" s="1" t="s">
        <v>536</v>
      </c>
      <c r="C351" t="s">
        <v>528</v>
      </c>
      <c r="D351" t="s">
        <v>529</v>
      </c>
      <c r="E351" t="s">
        <v>74</v>
      </c>
      <c r="F351" t="s">
        <v>530</v>
      </c>
      <c r="G351" t="s">
        <v>75</v>
      </c>
      <c r="H351" s="4">
        <v>46049</v>
      </c>
      <c r="I351" s="5">
        <v>595.03</v>
      </c>
    </row>
    <row r="352" spans="1:9">
      <c r="A352">
        <v>44085294</v>
      </c>
      <c r="B352" s="1" t="s">
        <v>537</v>
      </c>
      <c r="C352" t="s">
        <v>528</v>
      </c>
      <c r="D352" t="s">
        <v>529</v>
      </c>
      <c r="E352" t="s">
        <v>74</v>
      </c>
      <c r="F352" t="s">
        <v>530</v>
      </c>
      <c r="G352" t="s">
        <v>75</v>
      </c>
      <c r="H352" s="4">
        <v>46049</v>
      </c>
      <c r="I352" s="5">
        <v>597.22</v>
      </c>
    </row>
    <row r="353" spans="1:9">
      <c r="A353">
        <v>44085983</v>
      </c>
      <c r="B353" s="1" t="s">
        <v>538</v>
      </c>
      <c r="C353" t="s">
        <v>528</v>
      </c>
      <c r="D353" t="s">
        <v>529</v>
      </c>
      <c r="E353" t="s">
        <v>74</v>
      </c>
      <c r="F353" t="s">
        <v>530</v>
      </c>
      <c r="G353" t="s">
        <v>75</v>
      </c>
      <c r="H353" s="4">
        <v>46049</v>
      </c>
      <c r="I353" s="5">
        <v>484.57</v>
      </c>
    </row>
    <row r="354" spans="1:9">
      <c r="A354">
        <v>44086497</v>
      </c>
      <c r="B354" s="1" t="s">
        <v>539</v>
      </c>
      <c r="C354" t="s">
        <v>528</v>
      </c>
      <c r="D354" t="s">
        <v>529</v>
      </c>
      <c r="E354" t="s">
        <v>74</v>
      </c>
      <c r="F354" t="s">
        <v>530</v>
      </c>
      <c r="G354" t="s">
        <v>75</v>
      </c>
      <c r="H354" s="4">
        <v>46049</v>
      </c>
      <c r="I354" s="5">
        <v>452.4</v>
      </c>
    </row>
    <row r="355" spans="1:9">
      <c r="A355">
        <v>44087962</v>
      </c>
      <c r="B355" s="1" t="s">
        <v>540</v>
      </c>
      <c r="C355" t="s">
        <v>528</v>
      </c>
      <c r="D355" t="s">
        <v>529</v>
      </c>
      <c r="E355" t="s">
        <v>74</v>
      </c>
      <c r="F355" t="s">
        <v>530</v>
      </c>
      <c r="G355" t="s">
        <v>75</v>
      </c>
      <c r="H355" s="4">
        <v>46049</v>
      </c>
      <c r="I355" s="5">
        <v>452.4</v>
      </c>
    </row>
    <row r="356" spans="1:9">
      <c r="A356">
        <v>44087959</v>
      </c>
      <c r="B356" s="1" t="s">
        <v>541</v>
      </c>
      <c r="C356" t="s">
        <v>528</v>
      </c>
      <c r="D356" t="s">
        <v>529</v>
      </c>
      <c r="E356" t="s">
        <v>74</v>
      </c>
      <c r="F356" t="s">
        <v>530</v>
      </c>
      <c r="G356" t="s">
        <v>75</v>
      </c>
      <c r="H356" s="4">
        <v>46049</v>
      </c>
      <c r="I356" s="5">
        <v>4913.22</v>
      </c>
    </row>
    <row r="357" spans="1:9">
      <c r="A357">
        <v>44087948</v>
      </c>
      <c r="B357" s="1" t="s">
        <v>542</v>
      </c>
      <c r="C357" t="s">
        <v>528</v>
      </c>
      <c r="D357" t="s">
        <v>529</v>
      </c>
      <c r="E357" t="s">
        <v>74</v>
      </c>
      <c r="F357" t="s">
        <v>530</v>
      </c>
      <c r="G357" t="s">
        <v>75</v>
      </c>
      <c r="H357" s="4">
        <v>46049</v>
      </c>
      <c r="I357" s="5">
        <v>5156.08</v>
      </c>
    </row>
    <row r="358" spans="1:9">
      <c r="A358">
        <v>44087949</v>
      </c>
      <c r="B358" s="1" t="s">
        <v>543</v>
      </c>
      <c r="C358" t="s">
        <v>528</v>
      </c>
      <c r="D358" t="s">
        <v>529</v>
      </c>
      <c r="E358" t="s">
        <v>74</v>
      </c>
      <c r="F358" t="s">
        <v>530</v>
      </c>
      <c r="G358" t="s">
        <v>75</v>
      </c>
      <c r="H358" s="4">
        <v>46049</v>
      </c>
      <c r="I358" s="5">
        <v>5255.07</v>
      </c>
    </row>
    <row r="359" spans="1:9">
      <c r="A359">
        <v>44087609</v>
      </c>
      <c r="B359" s="1">
        <v>40004713</v>
      </c>
      <c r="C359" t="s">
        <v>544</v>
      </c>
      <c r="D359" t="s">
        <v>223</v>
      </c>
      <c r="E359" s="12" t="s">
        <v>74</v>
      </c>
      <c r="F359" t="s">
        <v>224</v>
      </c>
      <c r="G359" t="s">
        <v>75</v>
      </c>
      <c r="H359" s="4">
        <v>46028</v>
      </c>
      <c r="I359" s="5">
        <v>850</v>
      </c>
    </row>
    <row r="360" spans="1:9">
      <c r="A360">
        <v>44087609</v>
      </c>
      <c r="B360" s="1">
        <v>40004713</v>
      </c>
      <c r="C360" t="s">
        <v>544</v>
      </c>
      <c r="D360" t="s">
        <v>223</v>
      </c>
      <c r="E360" s="12" t="s">
        <v>227</v>
      </c>
      <c r="F360" t="s">
        <v>224</v>
      </c>
      <c r="G360" t="s">
        <v>229</v>
      </c>
      <c r="H360" s="4">
        <v>46028</v>
      </c>
      <c r="I360" s="5">
        <v>140</v>
      </c>
    </row>
    <row r="361" spans="1:9">
      <c r="A361">
        <v>44087609</v>
      </c>
      <c r="B361" s="1">
        <v>40004713</v>
      </c>
      <c r="C361" t="s">
        <v>544</v>
      </c>
      <c r="D361" t="s">
        <v>223</v>
      </c>
      <c r="E361" s="12" t="s">
        <v>136</v>
      </c>
      <c r="F361" t="s">
        <v>224</v>
      </c>
      <c r="G361" t="s">
        <v>137</v>
      </c>
      <c r="H361" s="4">
        <v>46028</v>
      </c>
      <c r="I361" s="5">
        <v>100</v>
      </c>
    </row>
    <row r="362" spans="1:9">
      <c r="A362">
        <v>44087609</v>
      </c>
      <c r="B362" s="1">
        <v>40004713</v>
      </c>
      <c r="C362" t="s">
        <v>544</v>
      </c>
      <c r="D362" t="s">
        <v>223</v>
      </c>
      <c r="E362" s="12" t="s">
        <v>545</v>
      </c>
      <c r="F362" t="s">
        <v>224</v>
      </c>
      <c r="G362" t="s">
        <v>546</v>
      </c>
      <c r="H362" s="4">
        <v>46028</v>
      </c>
      <c r="I362" s="5">
        <v>100</v>
      </c>
    </row>
    <row r="363" spans="1:9">
      <c r="A363">
        <v>44087812</v>
      </c>
      <c r="B363" s="1">
        <v>40004720</v>
      </c>
      <c r="C363" t="s">
        <v>544</v>
      </c>
      <c r="D363" t="s">
        <v>11</v>
      </c>
      <c r="E363" t="s">
        <v>74</v>
      </c>
      <c r="F363" t="s">
        <v>13</v>
      </c>
      <c r="G363" t="s">
        <v>75</v>
      </c>
      <c r="H363" s="4">
        <v>46035</v>
      </c>
      <c r="I363" s="5">
        <v>1056.5</v>
      </c>
    </row>
    <row r="364" spans="1:9">
      <c r="A364">
        <v>44087881</v>
      </c>
      <c r="B364" s="1">
        <v>60077269</v>
      </c>
      <c r="C364" t="s">
        <v>547</v>
      </c>
      <c r="D364" t="s">
        <v>548</v>
      </c>
      <c r="E364" t="s">
        <v>549</v>
      </c>
      <c r="F364" t="s">
        <v>550</v>
      </c>
      <c r="G364" t="s">
        <v>551</v>
      </c>
      <c r="H364" s="4">
        <v>46049</v>
      </c>
      <c r="I364" s="5">
        <v>509</v>
      </c>
    </row>
    <row r="365" spans="1:9">
      <c r="A365">
        <v>44087882</v>
      </c>
      <c r="B365" s="1">
        <v>60077278</v>
      </c>
      <c r="C365" t="s">
        <v>547</v>
      </c>
      <c r="D365" t="s">
        <v>548</v>
      </c>
      <c r="E365" t="s">
        <v>549</v>
      </c>
      <c r="F365" t="s">
        <v>550</v>
      </c>
      <c r="G365" t="s">
        <v>551</v>
      </c>
      <c r="H365" s="4">
        <v>46049</v>
      </c>
      <c r="I365" s="5">
        <v>995.99</v>
      </c>
    </row>
    <row r="366" spans="1:9">
      <c r="A366">
        <v>44087734</v>
      </c>
      <c r="B366" s="1">
        <v>60077447</v>
      </c>
      <c r="C366" t="s">
        <v>547</v>
      </c>
      <c r="D366" t="s">
        <v>552</v>
      </c>
      <c r="E366" s="12" t="s">
        <v>163</v>
      </c>
      <c r="F366" t="s">
        <v>553</v>
      </c>
      <c r="G366" t="s">
        <v>165</v>
      </c>
      <c r="H366" s="4">
        <v>46035</v>
      </c>
      <c r="I366" s="5">
        <v>278335</v>
      </c>
    </row>
    <row r="367" spans="1:9">
      <c r="A367">
        <v>44087734</v>
      </c>
      <c r="B367" s="1">
        <v>60077447</v>
      </c>
      <c r="C367" t="s">
        <v>547</v>
      </c>
      <c r="D367" t="s">
        <v>552</v>
      </c>
      <c r="E367" s="12" t="s">
        <v>130</v>
      </c>
      <c r="F367" t="s">
        <v>553</v>
      </c>
      <c r="G367" t="s">
        <v>131</v>
      </c>
      <c r="H367" s="4">
        <v>46035</v>
      </c>
      <c r="I367" s="5">
        <v>5679</v>
      </c>
    </row>
    <row r="368" spans="1:9">
      <c r="A368">
        <v>44087734</v>
      </c>
      <c r="B368" s="1">
        <v>60077447</v>
      </c>
      <c r="C368" t="s">
        <v>547</v>
      </c>
      <c r="D368" t="s">
        <v>552</v>
      </c>
      <c r="E368" s="12" t="s">
        <v>134</v>
      </c>
      <c r="F368" t="s">
        <v>553</v>
      </c>
      <c r="G368" t="s">
        <v>135</v>
      </c>
      <c r="H368" s="4">
        <v>46035</v>
      </c>
      <c r="I368" s="5">
        <v>13799</v>
      </c>
    </row>
    <row r="369" spans="1:9">
      <c r="A369">
        <v>44087734</v>
      </c>
      <c r="B369" s="1">
        <v>60077447</v>
      </c>
      <c r="C369" t="s">
        <v>547</v>
      </c>
      <c r="D369" t="s">
        <v>552</v>
      </c>
      <c r="E369" s="12" t="s">
        <v>506</v>
      </c>
      <c r="F369" t="s">
        <v>553</v>
      </c>
      <c r="G369" t="s">
        <v>507</v>
      </c>
      <c r="H369" s="4">
        <v>46035</v>
      </c>
      <c r="I369" s="5">
        <v>60964</v>
      </c>
    </row>
    <row r="370" spans="1:9">
      <c r="A370">
        <v>44087734</v>
      </c>
      <c r="B370" s="1">
        <v>60077447</v>
      </c>
      <c r="C370" t="s">
        <v>547</v>
      </c>
      <c r="D370" t="s">
        <v>552</v>
      </c>
      <c r="E370" s="12" t="s">
        <v>74</v>
      </c>
      <c r="F370" t="s">
        <v>553</v>
      </c>
      <c r="G370" t="s">
        <v>75</v>
      </c>
      <c r="H370" s="4">
        <v>46035</v>
      </c>
      <c r="I370" s="5">
        <v>1440</v>
      </c>
    </row>
    <row r="371" spans="1:9">
      <c r="A371">
        <v>44087734</v>
      </c>
      <c r="B371" s="1">
        <v>60077447</v>
      </c>
      <c r="C371" t="s">
        <v>547</v>
      </c>
      <c r="D371" t="s">
        <v>552</v>
      </c>
      <c r="E371" s="12" t="s">
        <v>554</v>
      </c>
      <c r="F371" t="s">
        <v>553</v>
      </c>
      <c r="G371" t="s">
        <v>555</v>
      </c>
      <c r="H371" s="4">
        <v>46035</v>
      </c>
      <c r="I371" s="5">
        <v>115578</v>
      </c>
    </row>
    <row r="372" spans="1:9">
      <c r="A372">
        <v>44087734</v>
      </c>
      <c r="B372" s="1">
        <v>60077447</v>
      </c>
      <c r="C372" t="s">
        <v>547</v>
      </c>
      <c r="D372" t="s">
        <v>552</v>
      </c>
      <c r="E372" s="12" t="s">
        <v>405</v>
      </c>
      <c r="F372" t="s">
        <v>553</v>
      </c>
      <c r="G372" t="s">
        <v>406</v>
      </c>
      <c r="H372" s="4">
        <v>46035</v>
      </c>
      <c r="I372" s="5">
        <v>109125</v>
      </c>
    </row>
    <row r="373" spans="1:9">
      <c r="A373">
        <v>44087734</v>
      </c>
      <c r="B373" s="1">
        <v>60077447</v>
      </c>
      <c r="C373" t="s">
        <v>547</v>
      </c>
      <c r="D373" t="s">
        <v>552</v>
      </c>
      <c r="E373" s="12" t="s">
        <v>556</v>
      </c>
      <c r="F373" t="s">
        <v>553</v>
      </c>
      <c r="G373" t="s">
        <v>557</v>
      </c>
      <c r="H373" s="4">
        <v>46035</v>
      </c>
      <c r="I373" s="5">
        <v>153668.5</v>
      </c>
    </row>
    <row r="374" spans="1:9">
      <c r="A374">
        <v>44087883</v>
      </c>
      <c r="B374" s="1">
        <v>60077895</v>
      </c>
      <c r="C374" t="s">
        <v>547</v>
      </c>
      <c r="D374" t="s">
        <v>548</v>
      </c>
      <c r="E374" s="12" t="s">
        <v>549</v>
      </c>
      <c r="F374" t="s">
        <v>550</v>
      </c>
      <c r="G374" t="s">
        <v>551</v>
      </c>
      <c r="H374" s="4">
        <v>46049</v>
      </c>
      <c r="I374" s="5">
        <v>482.88</v>
      </c>
    </row>
    <row r="375" spans="1:9">
      <c r="A375">
        <v>44087914</v>
      </c>
      <c r="B375" s="1">
        <v>60077957</v>
      </c>
      <c r="C375" t="s">
        <v>547</v>
      </c>
      <c r="D375" t="s">
        <v>552</v>
      </c>
      <c r="E375" s="12" t="s">
        <v>506</v>
      </c>
      <c r="F375" t="s">
        <v>553</v>
      </c>
      <c r="G375" t="s">
        <v>507</v>
      </c>
      <c r="H375" s="4">
        <v>46049</v>
      </c>
      <c r="I375" s="5">
        <v>60964</v>
      </c>
    </row>
    <row r="376" spans="1:9">
      <c r="A376">
        <v>44087914</v>
      </c>
      <c r="B376" s="1">
        <v>60077957</v>
      </c>
      <c r="C376" t="s">
        <v>547</v>
      </c>
      <c r="D376" t="s">
        <v>552</v>
      </c>
      <c r="E376" s="12" t="s">
        <v>134</v>
      </c>
      <c r="F376" t="s">
        <v>553</v>
      </c>
      <c r="G376" t="s">
        <v>135</v>
      </c>
      <c r="H376" s="4">
        <v>46049</v>
      </c>
      <c r="I376" s="5">
        <v>13799</v>
      </c>
    </row>
    <row r="377" spans="1:9">
      <c r="A377">
        <v>44087914</v>
      </c>
      <c r="B377" s="1">
        <v>60077957</v>
      </c>
      <c r="C377" t="s">
        <v>547</v>
      </c>
      <c r="D377" t="s">
        <v>552</v>
      </c>
      <c r="E377" s="12" t="s">
        <v>554</v>
      </c>
      <c r="F377" t="s">
        <v>553</v>
      </c>
      <c r="G377" t="s">
        <v>555</v>
      </c>
      <c r="H377" s="4">
        <v>46049</v>
      </c>
      <c r="I377" s="5">
        <v>115578</v>
      </c>
    </row>
    <row r="378" spans="1:9">
      <c r="A378">
        <v>44087914</v>
      </c>
      <c r="B378" s="1">
        <v>60077957</v>
      </c>
      <c r="C378" t="s">
        <v>547</v>
      </c>
      <c r="D378" t="s">
        <v>552</v>
      </c>
      <c r="E378" s="12" t="s">
        <v>130</v>
      </c>
      <c r="F378" t="s">
        <v>553</v>
      </c>
      <c r="G378" t="s">
        <v>131</v>
      </c>
      <c r="H378" s="4">
        <v>46049</v>
      </c>
      <c r="I378" s="5">
        <v>5679</v>
      </c>
    </row>
    <row r="379" spans="1:9">
      <c r="A379">
        <v>44087914</v>
      </c>
      <c r="B379" s="1">
        <v>60077957</v>
      </c>
      <c r="C379" t="s">
        <v>547</v>
      </c>
      <c r="D379" t="s">
        <v>552</v>
      </c>
      <c r="E379" s="12" t="s">
        <v>405</v>
      </c>
      <c r="F379" t="s">
        <v>553</v>
      </c>
      <c r="G379" t="s">
        <v>406</v>
      </c>
      <c r="H379" s="4">
        <v>46049</v>
      </c>
      <c r="I379" s="5">
        <v>109125</v>
      </c>
    </row>
    <row r="380" spans="1:9">
      <c r="A380">
        <v>44087914</v>
      </c>
      <c r="B380" s="1">
        <v>60077957</v>
      </c>
      <c r="C380" t="s">
        <v>547</v>
      </c>
      <c r="D380" t="s">
        <v>552</v>
      </c>
      <c r="E380" s="12" t="s">
        <v>163</v>
      </c>
      <c r="F380" t="s">
        <v>553</v>
      </c>
      <c r="G380" t="s">
        <v>165</v>
      </c>
      <c r="H380" s="4">
        <v>46049</v>
      </c>
      <c r="I380" s="5">
        <v>278335</v>
      </c>
    </row>
    <row r="381" spans="1:9">
      <c r="A381">
        <v>44087914</v>
      </c>
      <c r="B381" s="1">
        <v>60077957</v>
      </c>
      <c r="C381" t="s">
        <v>547</v>
      </c>
      <c r="D381" t="s">
        <v>552</v>
      </c>
      <c r="E381" s="12" t="s">
        <v>74</v>
      </c>
      <c r="F381" t="s">
        <v>553</v>
      </c>
      <c r="G381" t="s">
        <v>75</v>
      </c>
      <c r="H381" s="4">
        <v>46049</v>
      </c>
      <c r="I381" s="5">
        <v>1440</v>
      </c>
    </row>
    <row r="382" spans="1:9">
      <c r="A382">
        <v>44087914</v>
      </c>
      <c r="B382" s="1">
        <v>60077957</v>
      </c>
      <c r="C382" t="s">
        <v>547</v>
      </c>
      <c r="D382" t="s">
        <v>552</v>
      </c>
      <c r="E382" s="12" t="s">
        <v>556</v>
      </c>
      <c r="F382" t="s">
        <v>553</v>
      </c>
      <c r="G382" t="s">
        <v>557</v>
      </c>
      <c r="H382" s="4">
        <v>46049</v>
      </c>
      <c r="I382" s="5">
        <v>153668.5</v>
      </c>
    </row>
    <row r="383" spans="1:9">
      <c r="A383">
        <v>44087689</v>
      </c>
      <c r="B383" s="1" t="s">
        <v>558</v>
      </c>
      <c r="C383" t="s">
        <v>559</v>
      </c>
      <c r="D383" t="s">
        <v>259</v>
      </c>
      <c r="E383" t="s">
        <v>200</v>
      </c>
      <c r="F383" t="s">
        <v>260</v>
      </c>
      <c r="G383" t="s">
        <v>202</v>
      </c>
      <c r="H383" s="4">
        <v>46035</v>
      </c>
      <c r="I383" s="5">
        <v>354.2</v>
      </c>
    </row>
    <row r="384" spans="1:9">
      <c r="A384">
        <v>44087870</v>
      </c>
      <c r="B384" s="1" t="s">
        <v>560</v>
      </c>
      <c r="C384" t="s">
        <v>561</v>
      </c>
      <c r="D384" t="s">
        <v>157</v>
      </c>
      <c r="E384" t="s">
        <v>280</v>
      </c>
      <c r="F384" t="s">
        <v>159</v>
      </c>
      <c r="G384" t="s">
        <v>281</v>
      </c>
      <c r="H384" s="4">
        <v>46042</v>
      </c>
      <c r="I384" s="5">
        <v>2555</v>
      </c>
    </row>
    <row r="385" spans="1:9">
      <c r="A385">
        <v>44087746</v>
      </c>
      <c r="B385" s="1" t="s">
        <v>562</v>
      </c>
      <c r="C385" t="s">
        <v>563</v>
      </c>
      <c r="D385" t="s">
        <v>96</v>
      </c>
      <c r="E385" t="s">
        <v>564</v>
      </c>
      <c r="F385" t="s">
        <v>97</v>
      </c>
      <c r="G385" t="s">
        <v>565</v>
      </c>
      <c r="H385" s="4">
        <v>46035</v>
      </c>
      <c r="I385" s="5">
        <v>2850</v>
      </c>
    </row>
    <row r="386" spans="1:9">
      <c r="A386">
        <v>44087716</v>
      </c>
      <c r="B386" s="1" t="s">
        <v>566</v>
      </c>
      <c r="C386" t="s">
        <v>567</v>
      </c>
      <c r="D386" t="s">
        <v>408</v>
      </c>
      <c r="E386" t="s">
        <v>556</v>
      </c>
      <c r="F386" t="s">
        <v>410</v>
      </c>
      <c r="G386" t="s">
        <v>557</v>
      </c>
      <c r="H386" s="4">
        <v>46035</v>
      </c>
      <c r="I386" s="5">
        <v>2867.72</v>
      </c>
    </row>
    <row r="387" spans="1:9">
      <c r="A387">
        <v>44087584</v>
      </c>
      <c r="B387" s="1" t="s">
        <v>568</v>
      </c>
      <c r="C387" t="s">
        <v>569</v>
      </c>
      <c r="D387" t="s">
        <v>148</v>
      </c>
      <c r="E387" t="s">
        <v>81</v>
      </c>
      <c r="F387" t="s">
        <v>150</v>
      </c>
      <c r="G387" t="s">
        <v>82</v>
      </c>
      <c r="H387" s="4">
        <v>46028</v>
      </c>
      <c r="I387" s="5">
        <v>15.75</v>
      </c>
    </row>
    <row r="388" spans="1:9">
      <c r="A388">
        <v>44087585</v>
      </c>
      <c r="B388" s="1" t="s">
        <v>570</v>
      </c>
      <c r="C388" t="s">
        <v>569</v>
      </c>
      <c r="D388" t="s">
        <v>39</v>
      </c>
      <c r="E388" t="s">
        <v>149</v>
      </c>
      <c r="F388" t="s">
        <v>41</v>
      </c>
      <c r="G388" t="s">
        <v>151</v>
      </c>
      <c r="H388" s="4">
        <v>46028</v>
      </c>
      <c r="I388" s="5">
        <v>1938.75</v>
      </c>
    </row>
    <row r="389" spans="1:9">
      <c r="A389">
        <v>44087616</v>
      </c>
      <c r="B389" s="1" t="s">
        <v>571</v>
      </c>
      <c r="C389" t="s">
        <v>569</v>
      </c>
      <c r="D389" t="s">
        <v>148</v>
      </c>
      <c r="E389" t="s">
        <v>81</v>
      </c>
      <c r="F389" t="s">
        <v>150</v>
      </c>
      <c r="G389" t="s">
        <v>82</v>
      </c>
      <c r="H389" s="4">
        <v>46028</v>
      </c>
      <c r="I389" s="5">
        <v>1650</v>
      </c>
    </row>
    <row r="390" spans="1:9">
      <c r="A390">
        <v>44087625</v>
      </c>
      <c r="B390" s="1" t="s">
        <v>572</v>
      </c>
      <c r="C390" t="s">
        <v>569</v>
      </c>
      <c r="D390" t="s">
        <v>39</v>
      </c>
      <c r="E390" t="s">
        <v>517</v>
      </c>
      <c r="F390" t="s">
        <v>41</v>
      </c>
      <c r="G390" t="s">
        <v>518</v>
      </c>
      <c r="H390" s="4">
        <v>46028</v>
      </c>
      <c r="I390" s="5">
        <v>1915.83</v>
      </c>
    </row>
    <row r="391" spans="1:9">
      <c r="A391">
        <v>44087675</v>
      </c>
      <c r="B391" s="1" t="s">
        <v>573</v>
      </c>
      <c r="C391" t="s">
        <v>569</v>
      </c>
      <c r="D391" t="s">
        <v>148</v>
      </c>
      <c r="E391" t="s">
        <v>81</v>
      </c>
      <c r="F391" t="s">
        <v>150</v>
      </c>
      <c r="G391" t="s">
        <v>82</v>
      </c>
      <c r="H391" s="4">
        <v>46035</v>
      </c>
      <c r="I391" s="5">
        <v>656.35</v>
      </c>
    </row>
    <row r="392" spans="1:9">
      <c r="A392">
        <v>44087701</v>
      </c>
      <c r="B392" s="1" t="s">
        <v>574</v>
      </c>
      <c r="C392" t="s">
        <v>569</v>
      </c>
      <c r="D392" t="s">
        <v>148</v>
      </c>
      <c r="E392" t="s">
        <v>81</v>
      </c>
      <c r="F392" t="s">
        <v>150</v>
      </c>
      <c r="G392" t="s">
        <v>82</v>
      </c>
      <c r="H392" s="4">
        <v>46035</v>
      </c>
      <c r="I392" s="5">
        <v>426.25</v>
      </c>
    </row>
    <row r="393" spans="1:9">
      <c r="A393">
        <v>44087723</v>
      </c>
      <c r="B393" s="1" t="s">
        <v>575</v>
      </c>
      <c r="C393" t="s">
        <v>569</v>
      </c>
      <c r="D393" t="s">
        <v>39</v>
      </c>
      <c r="E393" t="s">
        <v>149</v>
      </c>
      <c r="F393" t="s">
        <v>41</v>
      </c>
      <c r="G393" t="s">
        <v>151</v>
      </c>
      <c r="H393" s="4">
        <v>46035</v>
      </c>
      <c r="I393" s="5">
        <v>1347.5</v>
      </c>
    </row>
    <row r="394" spans="1:9">
      <c r="A394">
        <v>44087858</v>
      </c>
      <c r="B394" s="1" t="s">
        <v>576</v>
      </c>
      <c r="C394" t="s">
        <v>569</v>
      </c>
      <c r="D394" t="s">
        <v>39</v>
      </c>
      <c r="E394" t="s">
        <v>149</v>
      </c>
      <c r="F394" t="s">
        <v>41</v>
      </c>
      <c r="G394" t="s">
        <v>151</v>
      </c>
      <c r="H394" s="4">
        <v>46042</v>
      </c>
      <c r="I394" s="5">
        <v>1870</v>
      </c>
    </row>
    <row r="395" spans="1:9">
      <c r="A395">
        <v>44087876</v>
      </c>
      <c r="B395" s="1" t="s">
        <v>577</v>
      </c>
      <c r="C395" t="s">
        <v>569</v>
      </c>
      <c r="D395" t="s">
        <v>148</v>
      </c>
      <c r="E395" t="s">
        <v>81</v>
      </c>
      <c r="F395" t="s">
        <v>150</v>
      </c>
      <c r="G395" t="s">
        <v>82</v>
      </c>
      <c r="H395" s="4">
        <v>46042</v>
      </c>
      <c r="I395" s="5">
        <v>1650</v>
      </c>
    </row>
    <row r="396" spans="1:9">
      <c r="A396">
        <v>44087941</v>
      </c>
      <c r="B396" s="1" t="s">
        <v>578</v>
      </c>
      <c r="C396" t="s">
        <v>569</v>
      </c>
      <c r="D396" t="s">
        <v>39</v>
      </c>
      <c r="E396" t="s">
        <v>149</v>
      </c>
      <c r="F396" t="s">
        <v>41</v>
      </c>
      <c r="G396" t="s">
        <v>151</v>
      </c>
      <c r="H396" s="4">
        <v>46049</v>
      </c>
      <c r="I396" s="5">
        <v>1856.25</v>
      </c>
    </row>
    <row r="397" spans="1:9">
      <c r="A397">
        <v>44087955</v>
      </c>
      <c r="B397" s="1" t="s">
        <v>579</v>
      </c>
      <c r="C397" t="s">
        <v>569</v>
      </c>
      <c r="D397" t="s">
        <v>148</v>
      </c>
      <c r="E397" t="s">
        <v>81</v>
      </c>
      <c r="F397" t="s">
        <v>150</v>
      </c>
      <c r="G397" t="s">
        <v>82</v>
      </c>
      <c r="H397" s="4">
        <v>46049</v>
      </c>
      <c r="I397" s="5">
        <v>1674.3</v>
      </c>
    </row>
    <row r="398" spans="1:9">
      <c r="A398">
        <v>44087862</v>
      </c>
      <c r="B398" s="1" t="s">
        <v>580</v>
      </c>
      <c r="C398" t="s">
        <v>581</v>
      </c>
      <c r="D398" t="s">
        <v>153</v>
      </c>
      <c r="E398" t="s">
        <v>132</v>
      </c>
      <c r="F398" t="s">
        <v>154</v>
      </c>
      <c r="G398" t="s">
        <v>133</v>
      </c>
      <c r="H398" s="4">
        <v>46042</v>
      </c>
      <c r="I398" s="5">
        <v>22.11</v>
      </c>
    </row>
    <row r="399" spans="1:9">
      <c r="A399">
        <v>44087443</v>
      </c>
      <c r="B399" s="1">
        <v>33654205</v>
      </c>
      <c r="C399" t="s">
        <v>582</v>
      </c>
      <c r="D399" t="s">
        <v>450</v>
      </c>
      <c r="E399" t="s">
        <v>144</v>
      </c>
      <c r="F399" s="12" t="s">
        <v>583</v>
      </c>
      <c r="G399" t="s">
        <v>146</v>
      </c>
      <c r="H399" s="4">
        <v>46028</v>
      </c>
      <c r="I399" s="5">
        <f>773.1+58.5+78+329.31+78.87+25.18</f>
        <v>1342.9600000000003</v>
      </c>
    </row>
    <row r="400" spans="1:9">
      <c r="A400">
        <v>44087443</v>
      </c>
      <c r="B400" s="1">
        <v>33654205</v>
      </c>
      <c r="C400" t="s">
        <v>582</v>
      </c>
      <c r="D400" t="s">
        <v>584</v>
      </c>
      <c r="E400" t="s">
        <v>585</v>
      </c>
      <c r="F400" t="s">
        <v>586</v>
      </c>
      <c r="G400" t="s">
        <v>587</v>
      </c>
      <c r="H400" s="4">
        <v>46028</v>
      </c>
      <c r="I400" s="5">
        <v>558.96</v>
      </c>
    </row>
    <row r="401" spans="1:9">
      <c r="A401">
        <v>44087950</v>
      </c>
      <c r="B401" s="1">
        <v>33657305</v>
      </c>
      <c r="C401" t="s">
        <v>582</v>
      </c>
      <c r="D401" t="s">
        <v>588</v>
      </c>
      <c r="E401" t="s">
        <v>517</v>
      </c>
      <c r="F401" t="s">
        <v>589</v>
      </c>
      <c r="G401" t="s">
        <v>518</v>
      </c>
      <c r="H401" s="4">
        <v>46049</v>
      </c>
      <c r="I401" s="5">
        <v>24334.35</v>
      </c>
    </row>
    <row r="402" spans="1:9">
      <c r="A402">
        <v>44087961</v>
      </c>
      <c r="B402" s="1">
        <v>33657314</v>
      </c>
      <c r="C402" t="s">
        <v>582</v>
      </c>
      <c r="D402" t="s">
        <v>588</v>
      </c>
      <c r="E402" t="s">
        <v>206</v>
      </c>
      <c r="F402" t="s">
        <v>589</v>
      </c>
      <c r="G402" t="s">
        <v>207</v>
      </c>
      <c r="H402" s="4">
        <v>46049</v>
      </c>
      <c r="I402" s="5">
        <v>32989.69</v>
      </c>
    </row>
    <row r="403" spans="1:9">
      <c r="A403">
        <v>44087960</v>
      </c>
      <c r="B403" s="1">
        <v>33657323</v>
      </c>
      <c r="C403" t="s">
        <v>582</v>
      </c>
      <c r="D403" t="s">
        <v>588</v>
      </c>
      <c r="E403" t="s">
        <v>590</v>
      </c>
      <c r="F403" t="s">
        <v>589</v>
      </c>
      <c r="G403" t="s">
        <v>591</v>
      </c>
      <c r="H403" s="4">
        <v>46049</v>
      </c>
      <c r="I403" s="5">
        <v>37100.480000000003</v>
      </c>
    </row>
    <row r="404" spans="1:9">
      <c r="A404">
        <v>44087710</v>
      </c>
      <c r="B404" s="1" t="s">
        <v>592</v>
      </c>
      <c r="C404" t="s">
        <v>593</v>
      </c>
      <c r="D404" t="s">
        <v>22</v>
      </c>
      <c r="E404" t="s">
        <v>447</v>
      </c>
      <c r="F404" t="s">
        <v>24</v>
      </c>
      <c r="G404" t="s">
        <v>448</v>
      </c>
      <c r="H404" s="4">
        <v>46035</v>
      </c>
      <c r="I404" s="5">
        <v>25000</v>
      </c>
    </row>
    <row r="405" spans="1:9">
      <c r="A405">
        <v>44087626</v>
      </c>
      <c r="B405" s="1" t="s">
        <v>594</v>
      </c>
      <c r="C405" t="s">
        <v>595</v>
      </c>
      <c r="D405" t="s">
        <v>45</v>
      </c>
      <c r="E405" t="s">
        <v>64</v>
      </c>
      <c r="F405" t="s">
        <v>47</v>
      </c>
      <c r="G405" t="s">
        <v>65</v>
      </c>
      <c r="H405" s="4">
        <v>46028</v>
      </c>
      <c r="I405" s="5">
        <v>305</v>
      </c>
    </row>
    <row r="406" spans="1:9">
      <c r="A406">
        <v>44087921</v>
      </c>
      <c r="B406" s="1" t="s">
        <v>596</v>
      </c>
      <c r="C406" t="s">
        <v>597</v>
      </c>
      <c r="D406" t="s">
        <v>17</v>
      </c>
      <c r="E406" t="s">
        <v>369</v>
      </c>
      <c r="F406" t="s">
        <v>19</v>
      </c>
      <c r="G406" t="s">
        <v>370</v>
      </c>
      <c r="H406" s="4">
        <v>46049</v>
      </c>
      <c r="I406" s="5">
        <v>4680</v>
      </c>
    </row>
    <row r="407" spans="1:9">
      <c r="A407">
        <v>44087885</v>
      </c>
      <c r="B407" s="1">
        <v>24619</v>
      </c>
      <c r="C407" t="s">
        <v>598</v>
      </c>
      <c r="D407" t="s">
        <v>17</v>
      </c>
      <c r="E407" t="s">
        <v>264</v>
      </c>
      <c r="F407" t="s">
        <v>19</v>
      </c>
      <c r="G407" t="s">
        <v>266</v>
      </c>
      <c r="H407" s="4">
        <v>46042</v>
      </c>
      <c r="I407" s="5">
        <v>300</v>
      </c>
    </row>
    <row r="408" spans="1:9">
      <c r="A408">
        <v>44087973</v>
      </c>
      <c r="B408" s="1">
        <v>14734</v>
      </c>
      <c r="C408" t="s">
        <v>599</v>
      </c>
      <c r="D408" t="s">
        <v>17</v>
      </c>
      <c r="E408" t="s">
        <v>264</v>
      </c>
      <c r="F408" t="s">
        <v>19</v>
      </c>
      <c r="G408" t="s">
        <v>266</v>
      </c>
      <c r="H408" s="4">
        <v>46049</v>
      </c>
      <c r="I408" s="5">
        <v>166.67</v>
      </c>
    </row>
    <row r="409" spans="1:9">
      <c r="A409">
        <v>44087970</v>
      </c>
      <c r="B409" s="1" t="s">
        <v>600</v>
      </c>
      <c r="C409" t="s">
        <v>371</v>
      </c>
      <c r="D409" t="s">
        <v>68</v>
      </c>
      <c r="E409" t="s">
        <v>64</v>
      </c>
      <c r="F409" t="s">
        <v>69</v>
      </c>
      <c r="G409" t="s">
        <v>65</v>
      </c>
      <c r="H409" s="4">
        <v>46049</v>
      </c>
      <c r="I409" s="5">
        <v>91</v>
      </c>
    </row>
    <row r="410" spans="1:9">
      <c r="A410">
        <v>44087548</v>
      </c>
      <c r="B410" s="1" t="s">
        <v>601</v>
      </c>
      <c r="C410" t="s">
        <v>371</v>
      </c>
      <c r="D410" t="s">
        <v>602</v>
      </c>
      <c r="E410" t="s">
        <v>603</v>
      </c>
      <c r="F410" t="s">
        <v>604</v>
      </c>
      <c r="G410" t="s">
        <v>605</v>
      </c>
      <c r="H410" s="4">
        <v>46028</v>
      </c>
      <c r="I410" s="5">
        <v>1864.38</v>
      </c>
    </row>
    <row r="411" spans="1:9">
      <c r="A411">
        <v>44087751</v>
      </c>
      <c r="B411" s="1" t="s">
        <v>371</v>
      </c>
      <c r="C411" t="s">
        <v>606</v>
      </c>
      <c r="D411" t="s">
        <v>607</v>
      </c>
      <c r="E411" t="s">
        <v>608</v>
      </c>
      <c r="F411" t="s">
        <v>609</v>
      </c>
      <c r="G411" t="s">
        <v>610</v>
      </c>
      <c r="H411" s="4">
        <v>46042</v>
      </c>
      <c r="I411" s="5">
        <v>527.5</v>
      </c>
    </row>
  </sheetData>
  <autoFilter ref="A7:J411" xr:uid="{00000000-0001-0000-0000-000000000000}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8DE3445282714A8E50FE36BA1631C9" ma:contentTypeVersion="15" ma:contentTypeDescription="Create a new document." ma:contentTypeScope="" ma:versionID="dbbb7c30d76af3b342ae97c0a01e5679">
  <xsd:schema xmlns:xsd="http://www.w3.org/2001/XMLSchema" xmlns:xs="http://www.w3.org/2001/XMLSchema" xmlns:p="http://schemas.microsoft.com/office/2006/metadata/properties" xmlns:ns2="bf3fab4c-4711-49eb-8aab-60187a619667" xmlns:ns3="91146886-4123-43f1-a254-b3d86696de84" targetNamespace="http://schemas.microsoft.com/office/2006/metadata/properties" ma:root="true" ma:fieldsID="bf12449957fcd6afb062e7f958c4ff47" ns2:_="" ns3:_="">
    <xsd:import namespace="bf3fab4c-4711-49eb-8aab-60187a619667"/>
    <xsd:import namespace="91146886-4123-43f1-a254-b3d86696de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  <xsd:element ref="ns2:Delete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ab4c-4711-49eb-8aab-60187a6196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333b213-9c96-4247-b3db-168530168e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Deleteby" ma:index="22" nillable="true" ma:displayName="Delete by" ma:format="DateOnly" ma:internalName="Deleteby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46886-4123-43f1-a254-b3d86696de8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583a57e-f624-4807-8ef2-8e898d1732fd}" ma:internalName="TaxCatchAll" ma:showField="CatchAllData" ma:web="91146886-4123-43f1-a254-b3d86696de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3fab4c-4711-49eb-8aab-60187a619667">
      <Terms xmlns="http://schemas.microsoft.com/office/infopath/2007/PartnerControls"/>
    </lcf76f155ced4ddcb4097134ff3c332f>
    <TaxCatchAll xmlns="91146886-4123-43f1-a254-b3d86696de84" xsi:nil="true"/>
    <Deleteby xmlns="bf3fab4c-4711-49eb-8aab-60187a61966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9A299E-922A-4A87-A741-AB795FD5BA74}"/>
</file>

<file path=customXml/itemProps2.xml><?xml version="1.0" encoding="utf-8"?>
<ds:datastoreItem xmlns:ds="http://schemas.openxmlformats.org/officeDocument/2006/customXml" ds:itemID="{B81F9869-4B13-4F09-8AAF-C5F26C3884DF}"/>
</file>

<file path=customXml/itemProps3.xml><?xml version="1.0" encoding="utf-8"?>
<ds:datastoreItem xmlns:ds="http://schemas.openxmlformats.org/officeDocument/2006/customXml" ds:itemID="{10CD7CDB-D8EB-4922-8DB2-2A64FB64224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Dragos Smeu</dc:creator>
  <cp:keywords/>
  <dc:description/>
  <cp:lastModifiedBy/>
  <cp:revision/>
  <dcterms:created xsi:type="dcterms:W3CDTF">2026-02-26T16:32:13Z</dcterms:created>
  <dcterms:modified xsi:type="dcterms:W3CDTF">2026-03-02T11:28:12Z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0x010100F28DE3445282714A8E50FE36BA1631C9</vt:lpwstr>
  </property>
</Properties>
</file>